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zidziguri\Desktop\Nino\Tender\2019.04.18 032-BID-19 ვარკეთილი 4მ-რ\სატენდერო დოკუმენტაცია\"/>
    </mc:Choice>
  </mc:AlternateContent>
  <bookViews>
    <workbookView xWindow="0" yWindow="0" windowWidth="24000" windowHeight="8430"/>
  </bookViews>
  <sheets>
    <sheet name="N1_სატენდერო" sheetId="15" r:id="rId1"/>
  </sheets>
  <externalReferences>
    <externalReference r:id="rId2"/>
  </externalReferences>
  <definedNames>
    <definedName name="_xlnm._FilterDatabase" localSheetId="0" hidden="1">N1_სატენდერო!$A$6:$L$104</definedName>
    <definedName name="_xlnm.Print_Area" localSheetId="0">N1_სატენდერო!$A$1:$K$106</definedName>
    <definedName name="_xlnm.Print_Titles" localSheetId="0">N1_სატენდერო!$6:$6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5" l="1"/>
  <c r="K39" i="15"/>
  <c r="K48" i="15"/>
  <c r="K68" i="15"/>
  <c r="K74" i="15"/>
  <c r="K78" i="15"/>
  <c r="K88" i="15"/>
  <c r="K91" i="15"/>
  <c r="K92" i="15"/>
  <c r="K90" i="15"/>
  <c r="K87" i="15"/>
  <c r="K85" i="15"/>
  <c r="K84" i="15"/>
  <c r="K83" i="15"/>
  <c r="K81" i="15"/>
  <c r="K79" i="15"/>
  <c r="K77" i="15"/>
  <c r="K76" i="15"/>
  <c r="K75" i="15"/>
  <c r="K73" i="15"/>
  <c r="K71" i="15"/>
  <c r="K70" i="15"/>
  <c r="K67" i="15"/>
  <c r="K63" i="15"/>
  <c r="K62" i="15"/>
  <c r="K61" i="15"/>
  <c r="K52" i="15"/>
  <c r="K51" i="15"/>
  <c r="K49" i="15"/>
  <c r="K46" i="15"/>
  <c r="K42" i="15"/>
  <c r="K41" i="15"/>
  <c r="K38" i="15"/>
  <c r="K36" i="15"/>
  <c r="K35" i="15"/>
  <c r="K33" i="15"/>
  <c r="K32" i="15"/>
  <c r="K30" i="15"/>
  <c r="K29" i="15"/>
  <c r="K28" i="15"/>
  <c r="K25" i="15"/>
  <c r="K24" i="15"/>
  <c r="K23" i="15"/>
  <c r="K22" i="15"/>
  <c r="K17" i="15"/>
  <c r="K15" i="15"/>
  <c r="K13" i="15"/>
  <c r="K10" i="15"/>
  <c r="K54" i="15" l="1"/>
  <c r="K20" i="15"/>
  <c r="K59" i="15"/>
  <c r="K19" i="15"/>
  <c r="K56" i="15"/>
  <c r="K64" i="15"/>
  <c r="K65" i="15"/>
  <c r="K58" i="15"/>
  <c r="K8" i="15"/>
  <c r="K9" i="15"/>
  <c r="K11" i="15"/>
  <c r="K44" i="15"/>
  <c r="J93" i="15" l="1"/>
  <c r="J95" i="15" s="1"/>
  <c r="F93" i="15"/>
  <c r="F94" i="15" s="1"/>
  <c r="K94" i="15" s="1"/>
  <c r="H93" i="15"/>
  <c r="K93" i="15"/>
  <c r="H95" i="15" l="1"/>
  <c r="K95" i="15" s="1"/>
  <c r="K96" i="15" s="1"/>
  <c r="K97" i="15" l="1"/>
  <c r="K98" i="15" s="1"/>
  <c r="K99" i="15" l="1"/>
  <c r="K100" i="15"/>
</calcChain>
</file>

<file path=xl/sharedStrings.xml><?xml version="1.0" encoding="utf-8"?>
<sst xmlns="http://schemas.openxmlformats.org/spreadsheetml/2006/main" count="253" uniqueCount="87">
  <si>
    <t>კანალიზაციის გარე ქსელის რეაბილიტაცია</t>
  </si>
  <si>
    <t>ჯამი</t>
  </si>
  <si>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</si>
  <si>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</si>
  <si>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</si>
  <si>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</si>
  <si>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</si>
  <si>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</si>
  <si>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</si>
  <si>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</si>
  <si>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</si>
  <si>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</si>
  <si>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</si>
  <si>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</si>
  <si>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</si>
  <si>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</si>
  <si>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ავტოთვითმცლელით გატანა 35 კმ</t>
  </si>
  <si>
    <t>ტ</t>
  </si>
  <si>
    <t>IV კატ. გრუნტის დამუშავება ექსკავატორით ჩამჩის მოცულობით 0.5 მ3  ა/მ დატვირთვით</t>
  </si>
  <si>
    <t>ექსკავატორი ჩამჩის ტევადობით 0,5 მ3</t>
  </si>
  <si>
    <t>სხვა მანქანები</t>
  </si>
  <si>
    <t>ლარი</t>
  </si>
  <si>
    <t>ღორღი ( ფრაქცია 10-20 მმ)</t>
  </si>
  <si>
    <t>IV კატ. გრუნტის დამუშავება ხელით, ავტოთვითმცლელზე დატვირთვით</t>
  </si>
  <si>
    <t>გრუნტის გატანა ავტოთვითმცლელებით 35 კმ</t>
  </si>
  <si>
    <t>შრომის დანახარჯი</t>
  </si>
  <si>
    <t>მანქ/სთ</t>
  </si>
  <si>
    <t>მატერიალური რესურსები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</si>
  <si>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</si>
  <si>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</si>
  <si>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ქვიშის საფარის მოწყობა დატკეპნით მილის ქვეშ 10სმ, ზემოდან  20 სმ</t>
  </si>
  <si>
    <t>სამშენებლო ქვიშა</t>
  </si>
  <si>
    <t>თხრილის შევსება ბალასტით მექანიზმის გამოყენებით, 50 მ-ზე გადაადგილებით, დატკეპნა</t>
  </si>
  <si>
    <t>ბულდოზერი 80 ცხ.ძ.</t>
  </si>
  <si>
    <t>სატკეპნი პნევმოსვლაზე 10ტ</t>
  </si>
  <si>
    <t>ბალასტი (ფრაქცია 5-10 მმ)</t>
  </si>
  <si>
    <t>თხრილის შევსება ღორღით                             მექანიზმის გამოყენებით, 50 მ-ზე გადაადგილებით, დატკეპნა</t>
  </si>
  <si>
    <t>ღორღი  (ფრაქცია 10-20 მმ)</t>
  </si>
  <si>
    <t>მ3</t>
  </si>
  <si>
    <t xml:space="preserve">ჭის ქვეშ ხრეშის ბალიშის მოწყობა 10 სმ </t>
  </si>
  <si>
    <t>მანქანები</t>
  </si>
  <si>
    <t>ხრეში  (ფრაქცია 5-10 მმ)</t>
  </si>
  <si>
    <t>სხვა მასალები</t>
  </si>
  <si>
    <t xml:space="preserve">კანალიზაციის პოლიეთილენის გოფრირებული მილის                  SN8 d=300 მმ შეძენა, მოწყობა                 </t>
  </si>
  <si>
    <t>მ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</si>
  <si>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</si>
  <si>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</si>
  <si>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>წყალი</t>
  </si>
  <si>
    <t xml:space="preserve">კანალიზაციის პოლიეთილენის გოფრირებული მილის SN8 d=200მმ შეძენა, მოწყობა                 </t>
  </si>
  <si>
    <t xml:space="preserve">კანალიზაციის პოლიეთილენის გოფრირებული მილი SN8 d=200მმ                  </t>
  </si>
  <si>
    <t xml:space="preserve">კანალიზაციის პოლიეთილენის გოფრირებული მილის SN8 d=200მმ გამოცდა ჰერმეტულობაზე                 </t>
  </si>
  <si>
    <t>რ/ბ ანაკრები წრიული ჭის                  (6 ცალი) შეძენა- მონტაჟი, რკბ. ძირის ფილით, რკბ რგოლებით, რკბ. გადახურვის ფილა თუჯის ხუფით D=1.0 მ  H=2.8 მ  გამირების მოწყობის გათვალისწინებით</t>
  </si>
  <si>
    <t>რკინა–ბეტონის რგოლი დ=1000მმ / 1მ</t>
  </si>
  <si>
    <t>ც</t>
  </si>
  <si>
    <t xml:space="preserve">რ/ბ ძირის ფილა დ-1000 მმ </t>
  </si>
  <si>
    <t>რკინა–ბეტონის ფილა თუჯის მრგვალი ჩარჩო-ხუფით დ=1200*1200 მმ</t>
  </si>
  <si>
    <t>ბეტონი B-25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</si>
  <si>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</si>
  <si>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</si>
  <si>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</si>
  <si>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 xml:space="preserve">ჭის ღარის მოწყობა B-25 მარკის ბეტონით </t>
  </si>
  <si>
    <t>კაც.სთ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</si>
  <si>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</si>
  <si>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</si>
  <si>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</si>
  <si>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არსებულ კანალიზაციის ჭაში შეჭრა</t>
  </si>
  <si>
    <t>ადგ.</t>
  </si>
  <si>
    <t>ბეტონი B-7.5</t>
  </si>
  <si>
    <t>მიწის თხრილის კედლების და ქვაბულის გამაგრება ხის ფარებით</t>
  </si>
  <si>
    <t>ხის ძელი</t>
  </si>
  <si>
    <t>ფიცარი ჩამოუგანავი 40-60 მმ III ხ.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</si>
  <si>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</si>
  <si>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</si>
  <si>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</si>
  <si>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 xml:space="preserve">ზედნადები ხარჯები </t>
  </si>
  <si>
    <t>გეგმიური მოგება</t>
  </si>
  <si>
    <t>17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</si>
  <si>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</si>
  <si>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</si>
  <si>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</si>
  <si>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</si>
  <si>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ხარჯთაღრიცხვა N 1</t>
  </si>
  <si>
    <t>კონტრაქტორის მასალა</t>
  </si>
  <si>
    <t>კონტრაქტორის მომსახურება</t>
  </si>
  <si>
    <t>GWP</t>
  </si>
  <si>
    <t>გაუთვალისწინებელი ხარჯები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</si>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</sst>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_-* #,##0.00_р_._-;\-* #,##0.00_р_._-;_-* &quot;-&quot;??_р_._-;_-@_-"/>
    <numFmt numFmtId="166" formatCode="0.0"/>
    <numFmt numFmtId="169" formatCode="_(#,##0.00_);_(\(#,##0.00\);_(\ \-\ _);_(@_)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8" fillId="4" borderId="0" xfId="5" applyFont="1" applyFill="1" applyBorder="1" applyAlignment="1">
      <alignment vertical="center"/>
    </xf>
    <xf numFmtId="0" fontId="9" fillId="4" borderId="0" xfId="5" applyFont="1" applyFill="1" applyAlignment="1">
      <alignment vertical="center"/>
    </xf>
    <xf numFmtId="0" fontId="8" fillId="4" borderId="0" xfId="5" applyFont="1" applyFill="1" applyBorder="1" applyAlignment="1">
      <alignment vertical="center" wrapText="1"/>
    </xf>
    <xf numFmtId="0" fontId="8" fillId="4" borderId="12" xfId="5" applyFont="1" applyFill="1" applyBorder="1" applyAlignment="1">
      <alignment vertical="center"/>
    </xf>
    <xf numFmtId="0" fontId="9" fillId="4" borderId="12" xfId="5" applyFont="1" applyFill="1" applyBorder="1" applyAlignment="1">
      <alignment vertical="center"/>
    </xf>
    <xf numFmtId="0" fontId="9" fillId="4" borderId="0" xfId="5" applyFont="1" applyFill="1" applyBorder="1" applyAlignment="1">
      <alignment vertical="center"/>
    </xf>
    <xf numFmtId="0" fontId="9" fillId="4" borderId="6" xfId="5" applyFont="1" applyFill="1" applyBorder="1" applyAlignment="1">
      <alignment horizontal="center" vertical="center"/>
    </xf>
    <xf numFmtId="2" fontId="9" fillId="4" borderId="6" xfId="5" applyNumberFormat="1" applyFont="1" applyFill="1" applyBorder="1" applyAlignment="1">
      <alignment horizontal="center" vertical="center"/>
    </xf>
    <xf numFmtId="0" fontId="9" fillId="4" borderId="16" xfId="5" applyFont="1" applyFill="1" applyBorder="1" applyAlignment="1">
      <alignment horizontal="center" vertical="center"/>
    </xf>
    <xf numFmtId="0" fontId="9" fillId="4" borderId="17" xfId="5" applyFont="1" applyFill="1" applyBorder="1" applyAlignment="1">
      <alignment horizontal="center" vertical="center"/>
    </xf>
    <xf numFmtId="0" fontId="9" fillId="4" borderId="8" xfId="5" applyFont="1" applyFill="1" applyBorder="1" applyAlignment="1">
      <alignment horizontal="center" vertical="center" wrapText="1"/>
    </xf>
    <xf numFmtId="0" fontId="9" fillId="4" borderId="8" xfId="5" applyFont="1" applyFill="1" applyBorder="1" applyAlignment="1">
      <alignment horizontal="center" vertical="center"/>
    </xf>
    <xf numFmtId="1" fontId="9" fillId="4" borderId="8" xfId="5" applyNumberFormat="1" applyFont="1" applyFill="1" applyBorder="1" applyAlignment="1">
      <alignment horizontal="center" vertical="center"/>
    </xf>
    <xf numFmtId="0" fontId="9" fillId="4" borderId="18" xfId="5" applyFont="1" applyFill="1" applyBorder="1" applyAlignment="1">
      <alignment horizontal="center" vertical="center"/>
    </xf>
    <xf numFmtId="0" fontId="9" fillId="4" borderId="20" xfId="5" applyFont="1" applyFill="1" applyBorder="1" applyAlignment="1">
      <alignment horizontal="center" vertical="center"/>
    </xf>
    <xf numFmtId="0" fontId="9" fillId="2" borderId="2" xfId="5" applyFont="1" applyFill="1" applyBorder="1" applyAlignment="1" applyProtection="1">
      <alignment vertical="center"/>
      <protection locked="0"/>
    </xf>
    <xf numFmtId="0" fontId="9" fillId="4" borderId="2" xfId="5" applyFont="1" applyFill="1" applyBorder="1" applyAlignment="1">
      <alignment horizontal="center" vertical="center"/>
    </xf>
    <xf numFmtId="169" fontId="9" fillId="2" borderId="2" xfId="5" applyNumberFormat="1" applyFont="1" applyFill="1" applyBorder="1" applyAlignment="1" applyProtection="1">
      <alignment horizontal="right" vertical="center"/>
      <protection locked="0"/>
    </xf>
    <xf numFmtId="169" fontId="9" fillId="4" borderId="2" xfId="5" applyNumberFormat="1" applyFont="1" applyFill="1" applyBorder="1" applyAlignment="1">
      <alignment horizontal="right" vertical="center"/>
    </xf>
    <xf numFmtId="2" fontId="9" fillId="4" borderId="0" xfId="5" applyNumberFormat="1" applyFont="1" applyFill="1" applyAlignment="1">
      <alignment vertical="center"/>
    </xf>
    <xf numFmtId="166" fontId="9" fillId="4" borderId="0" xfId="5" applyNumberFormat="1" applyFont="1" applyFill="1" applyAlignment="1">
      <alignment vertical="center"/>
    </xf>
    <xf numFmtId="0" fontId="9" fillId="4" borderId="7" xfId="5" applyFont="1" applyFill="1" applyBorder="1" applyAlignment="1">
      <alignment horizontal="center" vertical="center"/>
    </xf>
    <xf numFmtId="0" fontId="9" fillId="4" borderId="3" xfId="5" applyFont="1" applyFill="1" applyBorder="1" applyAlignment="1">
      <alignment vertical="center"/>
    </xf>
    <xf numFmtId="0" fontId="9" fillId="4" borderId="3" xfId="5" applyFont="1" applyFill="1" applyBorder="1" applyAlignment="1">
      <alignment horizontal="center" vertical="center"/>
    </xf>
    <xf numFmtId="169" fontId="9" fillId="4" borderId="3" xfId="5" applyNumberFormat="1" applyFont="1" applyFill="1" applyBorder="1" applyAlignment="1">
      <alignment horizontal="right" vertical="center"/>
    </xf>
    <xf numFmtId="0" fontId="9" fillId="2" borderId="3" xfId="5" applyFont="1" applyFill="1" applyBorder="1" applyAlignment="1" applyProtection="1">
      <alignment vertical="center"/>
      <protection locked="0"/>
    </xf>
    <xf numFmtId="169" fontId="9" fillId="2" borderId="3" xfId="5" applyNumberFormat="1" applyFont="1" applyFill="1" applyBorder="1" applyAlignment="1" applyProtection="1">
      <alignment horizontal="right" vertical="center"/>
      <protection locked="0"/>
    </xf>
    <xf numFmtId="0" fontId="9" fillId="4" borderId="7" xfId="8" applyFont="1" applyFill="1" applyBorder="1" applyAlignment="1">
      <alignment horizontal="center" vertical="center"/>
    </xf>
    <xf numFmtId="0" fontId="9" fillId="2" borderId="3" xfId="5" applyFont="1" applyFill="1" applyBorder="1" applyAlignment="1">
      <alignment horizontal="left" vertical="center"/>
    </xf>
    <xf numFmtId="169" fontId="9" fillId="2" borderId="3" xfId="5" applyNumberFormat="1" applyFont="1" applyFill="1" applyBorder="1" applyAlignment="1">
      <alignment horizontal="right" vertical="center"/>
    </xf>
    <xf numFmtId="0" fontId="9" fillId="4" borderId="0" xfId="5" applyFont="1" applyFill="1" applyBorder="1" applyAlignment="1"/>
    <xf numFmtId="0" fontId="9" fillId="4" borderId="0" xfId="5" applyFont="1" applyFill="1" applyAlignment="1"/>
    <xf numFmtId="0" fontId="9" fillId="4" borderId="7" xfId="5" applyFont="1" applyFill="1" applyBorder="1" applyAlignment="1" applyProtection="1">
      <alignment horizontal="center" vertical="center"/>
      <protection locked="0"/>
    </xf>
    <xf numFmtId="0" fontId="9" fillId="2" borderId="3" xfId="5" applyFont="1" applyFill="1" applyBorder="1" applyAlignment="1" applyProtection="1">
      <alignment horizontal="left" vertical="center"/>
      <protection locked="0"/>
    </xf>
    <xf numFmtId="0" fontId="9" fillId="4" borderId="3" xfId="5" applyFont="1" applyFill="1" applyBorder="1" applyAlignment="1" applyProtection="1">
      <alignment horizontal="center" vertical="center"/>
      <protection locked="0"/>
    </xf>
    <xf numFmtId="169" fontId="9" fillId="4" borderId="3" xfId="5" applyNumberFormat="1" applyFont="1" applyFill="1" applyBorder="1" applyAlignment="1" applyProtection="1">
      <alignment horizontal="right" vertical="center"/>
      <protection locked="0"/>
    </xf>
    <xf numFmtId="0" fontId="9" fillId="4" borderId="3" xfId="5" applyFont="1" applyFill="1" applyBorder="1" applyAlignment="1" applyProtection="1">
      <alignment vertical="center"/>
      <protection locked="0"/>
    </xf>
    <xf numFmtId="0" fontId="9" fillId="5" borderId="3" xfId="5" applyNumberFormat="1" applyFont="1" applyFill="1" applyBorder="1" applyAlignment="1" applyProtection="1">
      <alignment horizontal="left" vertical="center"/>
      <protection locked="0"/>
    </xf>
    <xf numFmtId="0" fontId="9" fillId="4" borderId="11" xfId="5" applyFont="1" applyFill="1" applyBorder="1" applyAlignment="1">
      <alignment horizontal="center" vertical="center"/>
    </xf>
    <xf numFmtId="0" fontId="11" fillId="5" borderId="3" xfId="5" applyNumberFormat="1" applyFont="1" applyFill="1" applyBorder="1" applyAlignment="1" applyProtection="1">
      <alignment horizontal="left" vertical="center"/>
      <protection locked="0"/>
    </xf>
    <xf numFmtId="0" fontId="9" fillId="2" borderId="3" xfId="5" applyFont="1" applyFill="1" applyBorder="1" applyAlignment="1">
      <alignment vertical="center"/>
    </xf>
    <xf numFmtId="169" fontId="9" fillId="2" borderId="3" xfId="6" applyNumberFormat="1" applyFont="1" applyFill="1" applyBorder="1" applyAlignment="1">
      <alignment horizontal="right" vertical="center"/>
    </xf>
    <xf numFmtId="0" fontId="9" fillId="4" borderId="7" xfId="10" applyFont="1" applyFill="1" applyBorder="1" applyAlignment="1">
      <alignment horizontal="center" vertical="center"/>
    </xf>
    <xf numFmtId="0" fontId="9" fillId="4" borderId="3" xfId="10" applyFont="1" applyFill="1" applyBorder="1" applyAlignment="1">
      <alignment horizontal="center" vertical="center"/>
    </xf>
    <xf numFmtId="169" fontId="9" fillId="2" borderId="3" xfId="10" applyNumberFormat="1" applyFont="1" applyFill="1" applyBorder="1" applyAlignment="1">
      <alignment horizontal="right" vertical="center"/>
    </xf>
    <xf numFmtId="169" fontId="9" fillId="4" borderId="3" xfId="10" applyNumberFormat="1" applyFont="1" applyFill="1" applyBorder="1" applyAlignment="1">
      <alignment horizontal="right" vertical="center"/>
    </xf>
    <xf numFmtId="0" fontId="9" fillId="4" borderId="0" xfId="10" applyFont="1" applyFill="1" applyAlignment="1">
      <alignment vertical="center"/>
    </xf>
    <xf numFmtId="0" fontId="9" fillId="4" borderId="3" xfId="10" applyFont="1" applyFill="1" applyBorder="1" applyAlignment="1">
      <alignment vertical="center"/>
    </xf>
    <xf numFmtId="0" fontId="9" fillId="3" borderId="3" xfId="8" applyFont="1" applyFill="1" applyBorder="1" applyAlignment="1">
      <alignment horizontal="left" vertical="center"/>
    </xf>
    <xf numFmtId="0" fontId="9" fillId="3" borderId="3" xfId="8" applyNumberFormat="1" applyFont="1" applyFill="1" applyBorder="1" applyAlignment="1">
      <alignment horizontal="center" vertical="center"/>
    </xf>
    <xf numFmtId="169" fontId="9" fillId="3" borderId="3" xfId="8" applyNumberFormat="1" applyFont="1" applyFill="1" applyBorder="1" applyAlignment="1">
      <alignment horizontal="right" vertical="center"/>
    </xf>
    <xf numFmtId="0" fontId="9" fillId="0" borderId="3" xfId="5" applyFont="1" applyFill="1" applyBorder="1" applyAlignment="1">
      <alignment vertical="center"/>
    </xf>
    <xf numFmtId="0" fontId="9" fillId="4" borderId="0" xfId="10" applyFont="1" applyFill="1" applyBorder="1" applyAlignment="1">
      <alignment horizontal="center" vertical="center"/>
    </xf>
    <xf numFmtId="169" fontId="9" fillId="2" borderId="3" xfId="6" applyNumberFormat="1" applyFont="1" applyFill="1" applyBorder="1" applyAlignment="1" applyProtection="1">
      <alignment horizontal="right" vertical="center"/>
      <protection locked="0"/>
    </xf>
    <xf numFmtId="0" fontId="9" fillId="5" borderId="3" xfId="5" applyNumberFormat="1" applyFont="1" applyFill="1" applyBorder="1" applyAlignment="1">
      <alignment horizontal="left" vertical="center"/>
    </xf>
    <xf numFmtId="0" fontId="9" fillId="2" borderId="3" xfId="10" applyFont="1" applyFill="1" applyBorder="1" applyAlignment="1">
      <alignment vertical="center"/>
    </xf>
    <xf numFmtId="0" fontId="12" fillId="0" borderId="0" xfId="10" applyFont="1" applyAlignment="1"/>
    <xf numFmtId="0" fontId="9" fillId="0" borderId="3" xfId="5" applyFont="1" applyFill="1" applyBorder="1" applyAlignment="1">
      <alignment horizontal="center" vertical="center"/>
    </xf>
    <xf numFmtId="169" fontId="9" fillId="0" borderId="3" xfId="5" applyNumberFormat="1" applyFont="1" applyFill="1" applyBorder="1" applyAlignment="1">
      <alignment horizontal="right" vertical="center"/>
    </xf>
    <xf numFmtId="0" fontId="9" fillId="0" borderId="0" xfId="5" applyFont="1" applyFill="1" applyAlignment="1">
      <alignment vertical="center"/>
    </xf>
    <xf numFmtId="0" fontId="9" fillId="6" borderId="3" xfId="5" applyNumberFormat="1" applyFont="1" applyFill="1" applyBorder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3" xfId="10" applyFont="1" applyFill="1" applyBorder="1" applyAlignment="1">
      <alignment vertical="center"/>
    </xf>
    <xf numFmtId="169" fontId="9" fillId="0" borderId="3" xfId="10" applyNumberFormat="1" applyFont="1" applyFill="1" applyBorder="1" applyAlignment="1">
      <alignment horizontal="right" vertical="center"/>
    </xf>
    <xf numFmtId="0" fontId="9" fillId="0" borderId="3" xfId="10" applyFont="1" applyFill="1" applyBorder="1" applyAlignment="1">
      <alignment horizontal="center" vertical="center"/>
    </xf>
    <xf numFmtId="49" fontId="9" fillId="4" borderId="7" xfId="5" applyNumberFormat="1" applyFont="1" applyFill="1" applyBorder="1" applyAlignment="1">
      <alignment horizontal="center" vertical="center"/>
    </xf>
    <xf numFmtId="1" fontId="9" fillId="4" borderId="0" xfId="5" applyNumberFormat="1" applyFont="1" applyFill="1" applyAlignment="1">
      <alignment vertical="center"/>
    </xf>
    <xf numFmtId="0" fontId="9" fillId="4" borderId="17" xfId="5" applyFont="1" applyFill="1" applyBorder="1" applyAlignment="1" applyProtection="1">
      <alignment horizontal="center" vertical="center"/>
      <protection locked="0"/>
    </xf>
    <xf numFmtId="0" fontId="8" fillId="4" borderId="8" xfId="5" applyFont="1" applyFill="1" applyBorder="1" applyAlignment="1" applyProtection="1">
      <alignment vertical="center" wrapText="1"/>
      <protection locked="0"/>
    </xf>
    <xf numFmtId="0" fontId="9" fillId="4" borderId="8" xfId="5" applyFont="1" applyFill="1" applyBorder="1" applyAlignment="1" applyProtection="1">
      <alignment horizontal="center" vertical="center"/>
      <protection locked="0"/>
    </xf>
    <xf numFmtId="169" fontId="9" fillId="4" borderId="8" xfId="5" applyNumberFormat="1" applyFont="1" applyFill="1" applyBorder="1" applyAlignment="1" applyProtection="1">
      <alignment horizontal="right" vertical="center"/>
      <protection locked="0"/>
    </xf>
    <xf numFmtId="169" fontId="8" fillId="4" borderId="8" xfId="5" applyNumberFormat="1" applyFont="1" applyFill="1" applyBorder="1" applyAlignment="1" applyProtection="1">
      <alignment horizontal="right" vertical="center"/>
      <protection locked="0"/>
    </xf>
    <xf numFmtId="169" fontId="8" fillId="4" borderId="18" xfId="5" applyNumberFormat="1" applyFont="1" applyFill="1" applyBorder="1" applyAlignment="1" applyProtection="1">
      <alignment horizontal="right" vertical="center"/>
      <protection locked="0"/>
    </xf>
    <xf numFmtId="0" fontId="8" fillId="4" borderId="17" xfId="5" applyFont="1" applyFill="1" applyBorder="1" applyAlignment="1">
      <alignment horizontal="center" vertical="center"/>
    </xf>
    <xf numFmtId="0" fontId="9" fillId="4" borderId="8" xfId="5" applyFont="1" applyFill="1" applyBorder="1" applyAlignment="1">
      <alignment vertical="center" wrapText="1"/>
    </xf>
    <xf numFmtId="9" fontId="9" fillId="4" borderId="15" xfId="5" applyNumberFormat="1" applyFont="1" applyFill="1" applyBorder="1" applyAlignment="1">
      <alignment horizontal="center" vertical="center"/>
    </xf>
    <xf numFmtId="0" fontId="8" fillId="4" borderId="8" xfId="5" applyFont="1" applyFill="1" applyBorder="1" applyAlignment="1">
      <alignment horizontal="center" vertical="center"/>
    </xf>
    <xf numFmtId="169" fontId="8" fillId="4" borderId="8" xfId="5" applyNumberFormat="1" applyFont="1" applyFill="1" applyBorder="1" applyAlignment="1">
      <alignment horizontal="right" vertical="center"/>
    </xf>
    <xf numFmtId="169" fontId="9" fillId="4" borderId="8" xfId="5" applyNumberFormat="1" applyFont="1" applyFill="1" applyBorder="1" applyAlignment="1">
      <alignment horizontal="right" vertical="center"/>
    </xf>
    <xf numFmtId="169" fontId="9" fillId="4" borderId="18" xfId="5" applyNumberFormat="1" applyFont="1" applyFill="1" applyBorder="1" applyAlignment="1">
      <alignment horizontal="right" vertical="center"/>
    </xf>
    <xf numFmtId="0" fontId="8" fillId="4" borderId="14" xfId="5" applyFont="1" applyFill="1" applyBorder="1" applyAlignment="1">
      <alignment horizontal="center" vertical="center"/>
    </xf>
    <xf numFmtId="0" fontId="9" fillId="4" borderId="15" xfId="5" applyFont="1" applyFill="1" applyBorder="1" applyAlignment="1">
      <alignment vertical="center"/>
    </xf>
    <xf numFmtId="169" fontId="8" fillId="4" borderId="15" xfId="5" applyNumberFormat="1" applyFont="1" applyFill="1" applyBorder="1" applyAlignment="1">
      <alignment horizontal="right" vertical="center"/>
    </xf>
    <xf numFmtId="169" fontId="9" fillId="4" borderId="15" xfId="5" applyNumberFormat="1" applyFont="1" applyFill="1" applyBorder="1" applyAlignment="1">
      <alignment horizontal="right" vertical="center"/>
    </xf>
    <xf numFmtId="169" fontId="9" fillId="4" borderId="22" xfId="5" applyNumberFormat="1" applyFont="1" applyFill="1" applyBorder="1" applyAlignment="1">
      <alignment horizontal="right" vertical="center"/>
    </xf>
    <xf numFmtId="0" fontId="8" fillId="4" borderId="8" xfId="5" applyFont="1" applyFill="1" applyBorder="1" applyAlignment="1">
      <alignment vertical="center" wrapText="1"/>
    </xf>
    <xf numFmtId="169" fontId="8" fillId="4" borderId="18" xfId="5" applyNumberFormat="1" applyFont="1" applyFill="1" applyBorder="1" applyAlignment="1">
      <alignment horizontal="right" vertical="center"/>
    </xf>
    <xf numFmtId="0" fontId="9" fillId="4" borderId="15" xfId="5" applyFont="1" applyFill="1" applyBorder="1" applyAlignment="1">
      <alignment vertical="center" wrapText="1"/>
    </xf>
    <xf numFmtId="0" fontId="8" fillId="4" borderId="0" xfId="5" applyFont="1" applyFill="1" applyBorder="1" applyAlignment="1">
      <alignment horizontal="center" vertical="center"/>
    </xf>
    <xf numFmtId="2" fontId="8" fillId="4" borderId="0" xfId="5" applyNumberFormat="1" applyFont="1" applyFill="1" applyBorder="1" applyAlignment="1">
      <alignment horizontal="center" vertical="center"/>
    </xf>
    <xf numFmtId="166" fontId="8" fillId="4" borderId="0" xfId="5" applyNumberFormat="1" applyFont="1" applyFill="1" applyBorder="1" applyAlignment="1">
      <alignment horizontal="center" vertical="center"/>
    </xf>
    <xf numFmtId="0" fontId="9" fillId="4" borderId="0" xfId="7" applyFont="1" applyFill="1" applyBorder="1" applyAlignment="1">
      <alignment horizontal="left" vertical="center" wrapText="1"/>
    </xf>
    <xf numFmtId="0" fontId="9" fillId="4" borderId="0" xfId="7" applyFont="1" applyFill="1" applyBorder="1" applyAlignment="1">
      <alignment horizontal="center" vertical="center"/>
    </xf>
    <xf numFmtId="164" fontId="9" fillId="4" borderId="0" xfId="7" applyNumberFormat="1" applyFont="1" applyFill="1" applyBorder="1" applyAlignment="1">
      <alignment horizontal="center" vertical="center"/>
    </xf>
    <xf numFmtId="0" fontId="8" fillId="4" borderId="19" xfId="5" applyFont="1" applyFill="1" applyBorder="1" applyAlignment="1">
      <alignment horizontal="center" vertical="center"/>
    </xf>
    <xf numFmtId="169" fontId="9" fillId="4" borderId="4" xfId="5" applyNumberFormat="1" applyFont="1" applyFill="1" applyBorder="1" applyAlignment="1">
      <alignment horizontal="right" vertical="center"/>
    </xf>
    <xf numFmtId="169" fontId="9" fillId="4" borderId="1" xfId="5" applyNumberFormat="1" applyFont="1" applyFill="1" applyBorder="1" applyAlignment="1">
      <alignment horizontal="right" vertical="center"/>
    </xf>
    <xf numFmtId="169" fontId="9" fillId="4" borderId="1" xfId="5" applyNumberFormat="1" applyFont="1" applyFill="1" applyBorder="1" applyAlignment="1" applyProtection="1">
      <alignment horizontal="right" vertical="center"/>
      <protection locked="0"/>
    </xf>
    <xf numFmtId="169" fontId="9" fillId="4" borderId="1" xfId="10" applyNumberFormat="1" applyFont="1" applyFill="1" applyBorder="1" applyAlignment="1" applyProtection="1">
      <alignment horizontal="right" vertical="center"/>
      <protection locked="0"/>
    </xf>
    <xf numFmtId="169" fontId="9" fillId="0" borderId="1" xfId="10" applyNumberFormat="1" applyFont="1" applyFill="1" applyBorder="1" applyAlignment="1" applyProtection="1">
      <alignment horizontal="right" vertical="center"/>
      <protection locked="0"/>
    </xf>
    <xf numFmtId="169" fontId="9" fillId="4" borderId="1" xfId="10" applyNumberFormat="1" applyFont="1" applyFill="1" applyBorder="1" applyAlignment="1">
      <alignment horizontal="right" vertical="center"/>
    </xf>
    <xf numFmtId="169" fontId="8" fillId="4" borderId="9" xfId="5" applyNumberFormat="1" applyFont="1" applyFill="1" applyBorder="1" applyAlignment="1" applyProtection="1">
      <alignment horizontal="right" vertical="center"/>
      <protection locked="0"/>
    </xf>
    <xf numFmtId="169" fontId="9" fillId="4" borderId="9" xfId="5" applyNumberFormat="1" applyFont="1" applyFill="1" applyBorder="1" applyAlignment="1">
      <alignment horizontal="right" vertical="center"/>
    </xf>
    <xf numFmtId="169" fontId="9" fillId="4" borderId="23" xfId="5" applyNumberFormat="1" applyFont="1" applyFill="1" applyBorder="1" applyAlignment="1">
      <alignment horizontal="right" vertical="center"/>
    </xf>
    <xf numFmtId="169" fontId="8" fillId="4" borderId="9" xfId="5" applyNumberFormat="1" applyFont="1" applyFill="1" applyBorder="1" applyAlignment="1">
      <alignment horizontal="right" vertical="center"/>
    </xf>
    <xf numFmtId="0" fontId="9" fillId="4" borderId="10" xfId="5" applyFont="1" applyFill="1" applyBorder="1" applyAlignment="1">
      <alignment vertical="center"/>
    </xf>
    <xf numFmtId="0" fontId="9" fillId="4" borderId="21" xfId="5" applyFont="1" applyFill="1" applyBorder="1" applyAlignment="1">
      <alignment vertical="center"/>
    </xf>
    <xf numFmtId="0" fontId="9" fillId="4" borderId="24" xfId="5" applyFont="1" applyFill="1" applyBorder="1" applyAlignment="1">
      <alignment horizontal="center" vertical="center"/>
    </xf>
    <xf numFmtId="0" fontId="8" fillId="4" borderId="5" xfId="5" applyFont="1" applyFill="1" applyBorder="1" applyAlignment="1">
      <alignment horizontal="center" vertical="center"/>
    </xf>
    <xf numFmtId="0" fontId="8" fillId="4" borderId="5" xfId="5" applyFont="1" applyFill="1" applyBorder="1" applyAlignment="1">
      <alignment horizontal="center" vertical="center" wrapText="1"/>
    </xf>
    <xf numFmtId="2" fontId="9" fillId="4" borderId="0" xfId="7" applyNumberFormat="1" applyFont="1" applyFill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/>
    </xf>
    <xf numFmtId="0" fontId="9" fillId="4" borderId="14" xfId="5" applyFont="1" applyFill="1" applyBorder="1" applyAlignment="1">
      <alignment horizontal="center" vertical="center"/>
    </xf>
    <xf numFmtId="0" fontId="9" fillId="4" borderId="5" xfId="5" applyFont="1" applyFill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 wrapText="1"/>
    </xf>
  </cellXfs>
  <cellStyles count="11">
    <cellStyle name="Comma 2" xfId="2"/>
    <cellStyle name="Comma 2 2" xfId="6"/>
    <cellStyle name="Normal" xfId="0" builtinId="0"/>
    <cellStyle name="Normal 2" xfId="4"/>
    <cellStyle name="Normal 2 2" xfId="5"/>
    <cellStyle name="Normal 3" xfId="9"/>
    <cellStyle name="Normal 4" xfId="1"/>
    <cellStyle name="Normal 5" xfId="10"/>
    <cellStyle name="Percent 2" xfId="3"/>
    <cellStyle name="Обычный_Лист1" xfId="7"/>
    <cellStyle name="Обычный_დემონტაჟი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showGridLines="0" tabSelected="1" zoomScale="80" zoomScaleNormal="80" workbookViewId="0">
      <pane xSplit="2" ySplit="6" topLeftCell="C7" activePane="bottomRight" state="frozen"/>
      <selection pane="topRight" activeCell="D1" sqref="D1"/>
      <selection pane="bottomLeft" activeCell="A7" sqref="A7"/>
      <selection pane="bottomRight"/>
    </sheetView>
  </sheetViews>
  <sheetFormatPr defaultRowHeight="14.25" x14ac:dyDescent="0.25"/>
  <cols>
    <col min="1" max="1" width="4.7109375" style="2" customWidth="1"/>
    <col min="2" max="2" width="93.7109375" style="2" customWidth="1"/>
    <col min="3" max="3" width="8.5703125" style="2" customWidth="1"/>
    <col min="4" max="4" width="15.7109375" style="2" bestFit="1" customWidth="1"/>
    <col min="5" max="5" width="11.28515625" style="2" customWidth="1"/>
    <col min="6" max="6" width="11.28515625" style="2" bestFit="1" customWidth="1"/>
    <col min="7" max="7" width="11.5703125" style="2" customWidth="1"/>
    <col min="8" max="8" width="11.28515625" style="2" bestFit="1" customWidth="1"/>
    <col min="9" max="9" width="11.85546875" style="2" customWidth="1"/>
    <col min="10" max="10" width="11.28515625" style="2" bestFit="1" customWidth="1"/>
    <col min="11" max="11" width="12.42578125" style="2" customWidth="1"/>
    <col min="12" max="12" width="30.28515625" style="2" customWidth="1"/>
    <col min="13" max="16384" width="9.140625" style="2"/>
  </cols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4" x14ac:dyDescent="0.25">
      <c r="A2" s="1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4" ht="1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24" ht="14.25" customHeight="1" x14ac:dyDescent="0.25">
      <c r="A4" s="112" t="s">
        <v>2</v>
      </c>
      <c r="B4" s="114" t="s">
        <v>3</v>
      </c>
      <c r="C4" s="114" t="s">
        <v>4</v>
      </c>
      <c r="D4" s="114" t="s">
        <v>5</v>
      </c>
      <c r="E4" s="109" t="s">
        <v>6</v>
      </c>
      <c r="F4" s="109"/>
      <c r="G4" s="109" t="s">
        <v>7</v>
      </c>
      <c r="H4" s="109"/>
      <c r="I4" s="110" t="s">
        <v>8</v>
      </c>
      <c r="J4" s="110"/>
      <c r="K4" s="95" t="s">
        <v>9</v>
      </c>
      <c r="L4" s="95"/>
    </row>
    <row r="5" spans="1:24" ht="15" thickBot="1" x14ac:dyDescent="0.3">
      <c r="A5" s="113"/>
      <c r="B5" s="115"/>
      <c r="C5" s="115"/>
      <c r="D5" s="115"/>
      <c r="E5" s="7" t="s">
        <v>10</v>
      </c>
      <c r="F5" s="8" t="s">
        <v>1</v>
      </c>
      <c r="G5" s="7" t="s">
        <v>10</v>
      </c>
      <c r="H5" s="8" t="s">
        <v>1</v>
      </c>
      <c r="I5" s="7" t="s">
        <v>10</v>
      </c>
      <c r="J5" s="8" t="s">
        <v>11</v>
      </c>
      <c r="K5" s="9" t="s">
        <v>12</v>
      </c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thickBot="1" x14ac:dyDescent="0.3">
      <c r="A6" s="10">
        <v>1</v>
      </c>
      <c r="B6" s="11">
        <v>3</v>
      </c>
      <c r="C6" s="11">
        <v>4</v>
      </c>
      <c r="D6" s="11">
        <v>6</v>
      </c>
      <c r="E6" s="12">
        <v>7</v>
      </c>
      <c r="F6" s="13">
        <v>8</v>
      </c>
      <c r="G6" s="12">
        <v>9</v>
      </c>
      <c r="H6" s="13">
        <v>10</v>
      </c>
      <c r="I6" s="12">
        <v>11</v>
      </c>
      <c r="J6" s="13">
        <v>12</v>
      </c>
      <c r="K6" s="14">
        <v>13</v>
      </c>
      <c r="L6" s="108">
        <v>14</v>
      </c>
    </row>
    <row r="7" spans="1:24" ht="15.75" x14ac:dyDescent="0.25">
      <c r="A7" s="15">
        <v>1</v>
      </c>
      <c r="B7" s="16" t="s">
        <v>18</v>
      </c>
      <c r="C7" s="17" t="s">
        <v>79</v>
      </c>
      <c r="D7" s="18">
        <v>633.1</v>
      </c>
      <c r="E7" s="19"/>
      <c r="F7" s="19"/>
      <c r="G7" s="19"/>
      <c r="H7" s="19"/>
      <c r="I7" s="19"/>
      <c r="J7" s="19"/>
      <c r="K7" s="96"/>
      <c r="L7" s="107"/>
      <c r="M7" s="20"/>
      <c r="O7" s="21"/>
    </row>
    <row r="8" spans="1:24" x14ac:dyDescent="0.25">
      <c r="A8" s="22"/>
      <c r="B8" s="23" t="s">
        <v>13</v>
      </c>
      <c r="C8" s="24" t="s">
        <v>14</v>
      </c>
      <c r="D8" s="25">
        <v>17.093700000000002</v>
      </c>
      <c r="E8" s="25"/>
      <c r="F8" s="25"/>
      <c r="G8" s="25"/>
      <c r="H8" s="25"/>
      <c r="I8" s="25"/>
      <c r="J8" s="25"/>
      <c r="K8" s="97">
        <f>F8+H8+J8</f>
        <v>0</v>
      </c>
      <c r="L8" s="106" t="s">
        <v>83</v>
      </c>
    </row>
    <row r="9" spans="1:24" x14ac:dyDescent="0.25">
      <c r="A9" s="22"/>
      <c r="B9" s="23" t="s">
        <v>19</v>
      </c>
      <c r="C9" s="24" t="s">
        <v>15</v>
      </c>
      <c r="D9" s="25">
        <v>38.302550000000004</v>
      </c>
      <c r="E9" s="25"/>
      <c r="F9" s="25"/>
      <c r="G9" s="25"/>
      <c r="H9" s="25"/>
      <c r="I9" s="25"/>
      <c r="J9" s="25"/>
      <c r="K9" s="97">
        <f>F9+H9+J9</f>
        <v>0</v>
      </c>
      <c r="L9" s="106" t="s">
        <v>83</v>
      </c>
    </row>
    <row r="10" spans="1:24" x14ac:dyDescent="0.25">
      <c r="A10" s="22"/>
      <c r="B10" s="23" t="s">
        <v>20</v>
      </c>
      <c r="C10" s="24" t="s">
        <v>21</v>
      </c>
      <c r="D10" s="25">
        <v>1.3991510000000003</v>
      </c>
      <c r="E10" s="25"/>
      <c r="F10" s="25"/>
      <c r="G10" s="25"/>
      <c r="H10" s="25"/>
      <c r="I10" s="25"/>
      <c r="J10" s="25"/>
      <c r="K10" s="97">
        <f>F10+H10+J10</f>
        <v>0</v>
      </c>
      <c r="L10" s="106" t="s">
        <v>83</v>
      </c>
    </row>
    <row r="11" spans="1:24" ht="15.75" x14ac:dyDescent="0.25">
      <c r="A11" s="22"/>
      <c r="B11" s="23" t="s">
        <v>22</v>
      </c>
      <c r="C11" s="24" t="s">
        <v>79</v>
      </c>
      <c r="D11" s="25">
        <v>3.7985999999999999E-2</v>
      </c>
      <c r="E11" s="25"/>
      <c r="F11" s="25"/>
      <c r="G11" s="25"/>
      <c r="H11" s="25"/>
      <c r="I11" s="25"/>
      <c r="J11" s="25"/>
      <c r="K11" s="97">
        <f>F11+H11+J11</f>
        <v>0</v>
      </c>
      <c r="L11" s="106" t="s">
        <v>82</v>
      </c>
    </row>
    <row r="12" spans="1:24" ht="15.75" x14ac:dyDescent="0.25">
      <c r="A12" s="22">
        <v>2</v>
      </c>
      <c r="B12" s="26" t="s">
        <v>23</v>
      </c>
      <c r="C12" s="24" t="s">
        <v>79</v>
      </c>
      <c r="D12" s="27">
        <v>158.30000000000001</v>
      </c>
      <c r="E12" s="25"/>
      <c r="F12" s="25"/>
      <c r="G12" s="25"/>
      <c r="H12" s="25"/>
      <c r="I12" s="25"/>
      <c r="J12" s="25"/>
      <c r="K12" s="97"/>
      <c r="L12" s="106"/>
      <c r="O12" s="20"/>
    </row>
    <row r="13" spans="1:24" x14ac:dyDescent="0.25">
      <c r="A13" s="22"/>
      <c r="B13" s="23" t="s">
        <v>13</v>
      </c>
      <c r="C13" s="24" t="s">
        <v>14</v>
      </c>
      <c r="D13" s="25">
        <v>796.24900000000014</v>
      </c>
      <c r="E13" s="25"/>
      <c r="F13" s="25"/>
      <c r="G13" s="25"/>
      <c r="H13" s="25"/>
      <c r="I13" s="25"/>
      <c r="J13" s="25"/>
      <c r="K13" s="97">
        <f>F13+H13+J13</f>
        <v>0</v>
      </c>
      <c r="L13" s="106" t="s">
        <v>83</v>
      </c>
    </row>
    <row r="14" spans="1:24" x14ac:dyDescent="0.25">
      <c r="A14" s="22">
        <v>3</v>
      </c>
      <c r="B14" s="26" t="s">
        <v>24</v>
      </c>
      <c r="C14" s="24" t="s">
        <v>17</v>
      </c>
      <c r="D14" s="27">
        <v>1582.8000000000002</v>
      </c>
      <c r="E14" s="25"/>
      <c r="F14" s="25"/>
      <c r="G14" s="25"/>
      <c r="H14" s="25"/>
      <c r="I14" s="25"/>
      <c r="J14" s="25"/>
      <c r="K14" s="97"/>
      <c r="L14" s="106"/>
    </row>
    <row r="15" spans="1:24" s="6" customFormat="1" x14ac:dyDescent="0.25">
      <c r="A15" s="28"/>
      <c r="B15" s="23" t="s">
        <v>16</v>
      </c>
      <c r="C15" s="24" t="s">
        <v>17</v>
      </c>
      <c r="D15" s="25">
        <v>1582.8000000000002</v>
      </c>
      <c r="E15" s="25"/>
      <c r="F15" s="25"/>
      <c r="G15" s="25"/>
      <c r="H15" s="25"/>
      <c r="I15" s="25"/>
      <c r="J15" s="25"/>
      <c r="K15" s="97">
        <f>F15+H15+J15</f>
        <v>0</v>
      </c>
      <c r="L15" s="106" t="s">
        <v>83</v>
      </c>
    </row>
    <row r="16" spans="1:24" s="31" customFormat="1" ht="15.75" x14ac:dyDescent="0.25">
      <c r="A16" s="22">
        <v>4</v>
      </c>
      <c r="B16" s="29" t="s">
        <v>28</v>
      </c>
      <c r="C16" s="24" t="s">
        <v>79</v>
      </c>
      <c r="D16" s="30">
        <v>150.4</v>
      </c>
      <c r="E16" s="25"/>
      <c r="F16" s="25"/>
      <c r="G16" s="25"/>
      <c r="H16" s="25"/>
      <c r="I16" s="25"/>
      <c r="J16" s="25"/>
      <c r="K16" s="97"/>
      <c r="L16" s="106"/>
    </row>
    <row r="17" spans="1:12" s="32" customFormat="1" x14ac:dyDescent="0.25">
      <c r="A17" s="22"/>
      <c r="B17" s="23" t="s">
        <v>29</v>
      </c>
      <c r="C17" s="24" t="s">
        <v>15</v>
      </c>
      <c r="D17" s="25">
        <v>3.70736</v>
      </c>
      <c r="E17" s="25"/>
      <c r="F17" s="25"/>
      <c r="G17" s="25"/>
      <c r="H17" s="25"/>
      <c r="I17" s="25"/>
      <c r="J17" s="25"/>
      <c r="K17" s="97">
        <f>F17+H17+J17</f>
        <v>0</v>
      </c>
      <c r="L17" s="106" t="s">
        <v>83</v>
      </c>
    </row>
    <row r="18" spans="1:12" s="32" customFormat="1" ht="15.75" x14ac:dyDescent="0.25">
      <c r="A18" s="33">
        <v>5</v>
      </c>
      <c r="B18" s="34" t="s">
        <v>30</v>
      </c>
      <c r="C18" s="35" t="s">
        <v>79</v>
      </c>
      <c r="D18" s="27">
        <v>150.4</v>
      </c>
      <c r="E18" s="36"/>
      <c r="F18" s="36"/>
      <c r="G18" s="36"/>
      <c r="H18" s="36"/>
      <c r="I18" s="36"/>
      <c r="J18" s="36"/>
      <c r="K18" s="98"/>
      <c r="L18" s="106"/>
    </row>
    <row r="19" spans="1:12" s="32" customFormat="1" x14ac:dyDescent="0.25">
      <c r="A19" s="33"/>
      <c r="B19" s="37" t="s">
        <v>13</v>
      </c>
      <c r="C19" s="35" t="s">
        <v>14</v>
      </c>
      <c r="D19" s="36">
        <v>270.72000000000003</v>
      </c>
      <c r="E19" s="36"/>
      <c r="F19" s="36"/>
      <c r="G19" s="36"/>
      <c r="H19" s="36"/>
      <c r="I19" s="36"/>
      <c r="J19" s="36"/>
      <c r="K19" s="98">
        <f>F19+H19+J19</f>
        <v>0</v>
      </c>
      <c r="L19" s="106" t="s">
        <v>83</v>
      </c>
    </row>
    <row r="20" spans="1:12" s="32" customFormat="1" ht="15.75" x14ac:dyDescent="0.25">
      <c r="A20" s="33"/>
      <c r="B20" s="38" t="s">
        <v>31</v>
      </c>
      <c r="C20" s="35" t="s">
        <v>79</v>
      </c>
      <c r="D20" s="36">
        <v>165.44000000000003</v>
      </c>
      <c r="E20" s="36"/>
      <c r="F20" s="36"/>
      <c r="G20" s="36"/>
      <c r="H20" s="36"/>
      <c r="I20" s="36"/>
      <c r="J20" s="36"/>
      <c r="K20" s="98">
        <f>F20+H20+J20</f>
        <v>0</v>
      </c>
      <c r="L20" s="106" t="s">
        <v>82</v>
      </c>
    </row>
    <row r="21" spans="1:12" s="32" customFormat="1" ht="15.75" x14ac:dyDescent="0.25">
      <c r="A21" s="22">
        <v>6</v>
      </c>
      <c r="B21" s="29" t="s">
        <v>32</v>
      </c>
      <c r="C21" s="24" t="s">
        <v>79</v>
      </c>
      <c r="D21" s="30">
        <v>547.79999999999995</v>
      </c>
      <c r="E21" s="25"/>
      <c r="F21" s="25"/>
      <c r="G21" s="25"/>
      <c r="H21" s="25"/>
      <c r="I21" s="25"/>
      <c r="J21" s="25"/>
      <c r="K21" s="97"/>
      <c r="L21" s="106"/>
    </row>
    <row r="22" spans="1:12" s="32" customFormat="1" x14ac:dyDescent="0.25">
      <c r="A22" s="22"/>
      <c r="B22" s="23" t="s">
        <v>13</v>
      </c>
      <c r="C22" s="24" t="s">
        <v>14</v>
      </c>
      <c r="D22" s="25">
        <v>73.405199999999994</v>
      </c>
      <c r="E22" s="25"/>
      <c r="F22" s="25"/>
      <c r="G22" s="25"/>
      <c r="H22" s="25"/>
      <c r="I22" s="25"/>
      <c r="J22" s="25"/>
      <c r="K22" s="97">
        <f>F22+H22+J22</f>
        <v>0</v>
      </c>
      <c r="L22" s="106" t="s">
        <v>83</v>
      </c>
    </row>
    <row r="23" spans="1:12" s="32" customFormat="1" x14ac:dyDescent="0.25">
      <c r="A23" s="22"/>
      <c r="B23" s="23" t="s">
        <v>33</v>
      </c>
      <c r="C23" s="24" t="s">
        <v>15</v>
      </c>
      <c r="D23" s="25">
        <v>15.935502</v>
      </c>
      <c r="E23" s="25"/>
      <c r="F23" s="25"/>
      <c r="G23" s="25"/>
      <c r="H23" s="25"/>
      <c r="I23" s="25"/>
      <c r="J23" s="25"/>
      <c r="K23" s="97">
        <f>F23+H23+J23</f>
        <v>0</v>
      </c>
      <c r="L23" s="106" t="s">
        <v>83</v>
      </c>
    </row>
    <row r="24" spans="1:12" s="32" customFormat="1" x14ac:dyDescent="0.25">
      <c r="A24" s="22"/>
      <c r="B24" s="23" t="s">
        <v>34</v>
      </c>
      <c r="C24" s="24" t="s">
        <v>15</v>
      </c>
      <c r="D24" s="25">
        <v>71.213999999999999</v>
      </c>
      <c r="E24" s="25"/>
      <c r="F24" s="25"/>
      <c r="G24" s="25"/>
      <c r="H24" s="25"/>
      <c r="I24" s="25"/>
      <c r="J24" s="25"/>
      <c r="K24" s="97">
        <f>F24+H24+J24</f>
        <v>0</v>
      </c>
      <c r="L24" s="106" t="s">
        <v>83</v>
      </c>
    </row>
    <row r="25" spans="1:12" s="32" customFormat="1" ht="15.75" x14ac:dyDescent="0.25">
      <c r="A25" s="39"/>
      <c r="B25" s="23" t="s">
        <v>35</v>
      </c>
      <c r="C25" s="24" t="s">
        <v>79</v>
      </c>
      <c r="D25" s="25">
        <v>602.58000000000004</v>
      </c>
      <c r="E25" s="25"/>
      <c r="F25" s="25"/>
      <c r="G25" s="25"/>
      <c r="H25" s="25"/>
      <c r="I25" s="25"/>
      <c r="J25" s="25"/>
      <c r="K25" s="97">
        <f>F25+H25+J25</f>
        <v>0</v>
      </c>
      <c r="L25" s="106" t="s">
        <v>82</v>
      </c>
    </row>
    <row r="26" spans="1:12" s="32" customFormat="1" ht="15.75" x14ac:dyDescent="0.25">
      <c r="A26" s="22">
        <v>7</v>
      </c>
      <c r="B26" s="29" t="s">
        <v>36</v>
      </c>
      <c r="C26" s="24" t="s">
        <v>79</v>
      </c>
      <c r="D26" s="30">
        <v>60.4</v>
      </c>
      <c r="E26" s="25"/>
      <c r="F26" s="25"/>
      <c r="G26" s="25"/>
      <c r="H26" s="25"/>
      <c r="I26" s="25"/>
      <c r="J26" s="25"/>
      <c r="K26" s="97"/>
      <c r="L26" s="106"/>
    </row>
    <row r="27" spans="1:12" s="32" customFormat="1" x14ac:dyDescent="0.25">
      <c r="A27" s="22"/>
      <c r="B27" s="23" t="s">
        <v>13</v>
      </c>
      <c r="C27" s="24" t="s">
        <v>14</v>
      </c>
      <c r="D27" s="25">
        <v>8.0936000000000003</v>
      </c>
      <c r="E27" s="25"/>
      <c r="F27" s="25"/>
      <c r="G27" s="25"/>
      <c r="H27" s="25"/>
      <c r="I27" s="25"/>
      <c r="J27" s="25"/>
      <c r="K27" s="97">
        <f>F27+H27+J27</f>
        <v>0</v>
      </c>
      <c r="L27" s="106" t="s">
        <v>83</v>
      </c>
    </row>
    <row r="28" spans="1:12" s="32" customFormat="1" x14ac:dyDescent="0.25">
      <c r="A28" s="22"/>
      <c r="B28" s="23" t="s">
        <v>33</v>
      </c>
      <c r="C28" s="24" t="s">
        <v>15</v>
      </c>
      <c r="D28" s="25">
        <v>1.757036</v>
      </c>
      <c r="E28" s="25"/>
      <c r="F28" s="25"/>
      <c r="G28" s="25"/>
      <c r="H28" s="25"/>
      <c r="I28" s="25"/>
      <c r="J28" s="25"/>
      <c r="K28" s="97">
        <f>F28+H28+J28</f>
        <v>0</v>
      </c>
      <c r="L28" s="106" t="s">
        <v>83</v>
      </c>
    </row>
    <row r="29" spans="1:12" s="32" customFormat="1" x14ac:dyDescent="0.25">
      <c r="A29" s="22"/>
      <c r="B29" s="23" t="s">
        <v>34</v>
      </c>
      <c r="C29" s="24" t="s">
        <v>15</v>
      </c>
      <c r="D29" s="25">
        <v>7.8520000000000003</v>
      </c>
      <c r="E29" s="25"/>
      <c r="F29" s="25"/>
      <c r="G29" s="25"/>
      <c r="H29" s="25"/>
      <c r="I29" s="25"/>
      <c r="J29" s="25"/>
      <c r="K29" s="97">
        <f>F29+H29+J29</f>
        <v>0</v>
      </c>
      <c r="L29" s="106" t="s">
        <v>83</v>
      </c>
    </row>
    <row r="30" spans="1:12" s="32" customFormat="1" x14ac:dyDescent="0.25">
      <c r="A30" s="39"/>
      <c r="B30" s="40" t="s">
        <v>37</v>
      </c>
      <c r="C30" s="24" t="s">
        <v>38</v>
      </c>
      <c r="D30" s="25">
        <v>66.44</v>
      </c>
      <c r="E30" s="36"/>
      <c r="F30" s="25"/>
      <c r="G30" s="25"/>
      <c r="H30" s="25"/>
      <c r="I30" s="25"/>
      <c r="J30" s="25"/>
      <c r="K30" s="97">
        <f>F30+H30+J30</f>
        <v>0</v>
      </c>
      <c r="L30" s="106" t="s">
        <v>82</v>
      </c>
    </row>
    <row r="31" spans="1:12" ht="15.75" x14ac:dyDescent="0.25">
      <c r="A31" s="22">
        <v>8</v>
      </c>
      <c r="B31" s="41" t="s">
        <v>39</v>
      </c>
      <c r="C31" s="24" t="s">
        <v>79</v>
      </c>
      <c r="D31" s="42">
        <v>3</v>
      </c>
      <c r="E31" s="25"/>
      <c r="F31" s="25"/>
      <c r="G31" s="25"/>
      <c r="H31" s="25"/>
      <c r="I31" s="25"/>
      <c r="J31" s="25"/>
      <c r="K31" s="97"/>
      <c r="L31" s="106"/>
    </row>
    <row r="32" spans="1:12" x14ac:dyDescent="0.25">
      <c r="A32" s="22"/>
      <c r="B32" s="23" t="s">
        <v>25</v>
      </c>
      <c r="C32" s="24" t="s">
        <v>14</v>
      </c>
      <c r="D32" s="25">
        <v>2.67</v>
      </c>
      <c r="E32" s="25"/>
      <c r="F32" s="25"/>
      <c r="G32" s="25"/>
      <c r="H32" s="25"/>
      <c r="I32" s="25"/>
      <c r="J32" s="25"/>
      <c r="K32" s="97">
        <f>F32+H32+J32</f>
        <v>0</v>
      </c>
      <c r="L32" s="106" t="s">
        <v>83</v>
      </c>
    </row>
    <row r="33" spans="1:15" x14ac:dyDescent="0.25">
      <c r="A33" s="22"/>
      <c r="B33" s="23" t="s">
        <v>40</v>
      </c>
      <c r="C33" s="24" t="s">
        <v>21</v>
      </c>
      <c r="D33" s="25">
        <v>1.1099999999999999</v>
      </c>
      <c r="E33" s="25"/>
      <c r="F33" s="25"/>
      <c r="G33" s="25"/>
      <c r="H33" s="25"/>
      <c r="I33" s="25"/>
      <c r="J33" s="25"/>
      <c r="K33" s="97">
        <f>F33+H33+J33</f>
        <v>0</v>
      </c>
      <c r="L33" s="106" t="s">
        <v>83</v>
      </c>
    </row>
    <row r="34" spans="1:15" x14ac:dyDescent="0.25">
      <c r="A34" s="22"/>
      <c r="B34" s="24" t="s">
        <v>27</v>
      </c>
      <c r="C34" s="24"/>
      <c r="D34" s="25"/>
      <c r="E34" s="25"/>
      <c r="F34" s="25"/>
      <c r="G34" s="25"/>
      <c r="H34" s="25"/>
      <c r="I34" s="25"/>
      <c r="J34" s="25"/>
      <c r="K34" s="97"/>
      <c r="L34" s="106"/>
    </row>
    <row r="35" spans="1:15" ht="15.75" x14ac:dyDescent="0.25">
      <c r="A35" s="22"/>
      <c r="B35" s="23" t="s">
        <v>41</v>
      </c>
      <c r="C35" s="24" t="s">
        <v>79</v>
      </c>
      <c r="D35" s="25">
        <v>3.4499999999999997</v>
      </c>
      <c r="E35" s="25"/>
      <c r="F35" s="25"/>
      <c r="G35" s="25"/>
      <c r="H35" s="25"/>
      <c r="I35" s="25"/>
      <c r="J35" s="25"/>
      <c r="K35" s="97">
        <f>F35+H35+J35</f>
        <v>0</v>
      </c>
      <c r="L35" s="106" t="s">
        <v>82</v>
      </c>
    </row>
    <row r="36" spans="1:15" x14ac:dyDescent="0.25">
      <c r="A36" s="22"/>
      <c r="B36" s="23" t="s">
        <v>42</v>
      </c>
      <c r="C36" s="24" t="s">
        <v>21</v>
      </c>
      <c r="D36" s="25">
        <v>0.06</v>
      </c>
      <c r="E36" s="25"/>
      <c r="F36" s="25"/>
      <c r="G36" s="25"/>
      <c r="H36" s="25"/>
      <c r="I36" s="25"/>
      <c r="J36" s="25"/>
      <c r="K36" s="97">
        <f>F36+H36+J36</f>
        <v>0</v>
      </c>
      <c r="L36" s="106" t="s">
        <v>82</v>
      </c>
    </row>
    <row r="37" spans="1:15" s="47" customFormat="1" x14ac:dyDescent="0.25">
      <c r="A37" s="43">
        <v>9</v>
      </c>
      <c r="B37" s="41" t="s">
        <v>43</v>
      </c>
      <c r="C37" s="44" t="s">
        <v>44</v>
      </c>
      <c r="D37" s="45">
        <v>150</v>
      </c>
      <c r="E37" s="46"/>
      <c r="F37" s="46"/>
      <c r="G37" s="46"/>
      <c r="H37" s="46"/>
      <c r="I37" s="46"/>
      <c r="J37" s="46"/>
      <c r="K37" s="99"/>
      <c r="L37" s="106"/>
    </row>
    <row r="38" spans="1:15" s="47" customFormat="1" x14ac:dyDescent="0.25">
      <c r="A38" s="43"/>
      <c r="B38" s="48" t="s">
        <v>13</v>
      </c>
      <c r="C38" s="44" t="s">
        <v>14</v>
      </c>
      <c r="D38" s="46">
        <v>39.450000000000003</v>
      </c>
      <c r="E38" s="46"/>
      <c r="F38" s="46"/>
      <c r="G38" s="46"/>
      <c r="H38" s="46"/>
      <c r="I38" s="46"/>
      <c r="J38" s="46"/>
      <c r="K38" s="99">
        <f>F38+H38+J38</f>
        <v>0</v>
      </c>
      <c r="L38" s="106" t="s">
        <v>83</v>
      </c>
    </row>
    <row r="39" spans="1:15" s="47" customFormat="1" x14ac:dyDescent="0.25">
      <c r="A39" s="43"/>
      <c r="B39" s="49" t="s">
        <v>20</v>
      </c>
      <c r="C39" s="50" t="s">
        <v>21</v>
      </c>
      <c r="D39" s="46">
        <v>24.6</v>
      </c>
      <c r="E39" s="51"/>
      <c r="F39" s="51"/>
      <c r="G39" s="51"/>
      <c r="H39" s="51"/>
      <c r="I39" s="51"/>
      <c r="J39" s="51"/>
      <c r="K39" s="99">
        <f>F39+H39+J39</f>
        <v>0</v>
      </c>
      <c r="L39" s="106" t="s">
        <v>83</v>
      </c>
    </row>
    <row r="40" spans="1:15" s="47" customFormat="1" x14ac:dyDescent="0.25">
      <c r="A40" s="43"/>
      <c r="B40" s="44" t="s">
        <v>27</v>
      </c>
      <c r="C40" s="44"/>
      <c r="D40" s="46"/>
      <c r="E40" s="46"/>
      <c r="F40" s="46"/>
      <c r="G40" s="46"/>
      <c r="H40" s="46"/>
      <c r="I40" s="46"/>
      <c r="J40" s="46"/>
      <c r="K40" s="99"/>
      <c r="L40" s="106"/>
    </row>
    <row r="41" spans="1:15" s="47" customFormat="1" x14ac:dyDescent="0.25">
      <c r="A41" s="43"/>
      <c r="B41" s="52" t="s">
        <v>45</v>
      </c>
      <c r="C41" s="44" t="s">
        <v>44</v>
      </c>
      <c r="D41" s="46">
        <v>151.5</v>
      </c>
      <c r="E41" s="46"/>
      <c r="F41" s="46"/>
      <c r="G41" s="46"/>
      <c r="H41" s="46"/>
      <c r="I41" s="46"/>
      <c r="J41" s="46"/>
      <c r="K41" s="100">
        <f>F41+H41+J41</f>
        <v>0</v>
      </c>
      <c r="L41" s="106" t="s">
        <v>84</v>
      </c>
      <c r="O41" s="53"/>
    </row>
    <row r="42" spans="1:15" s="47" customFormat="1" x14ac:dyDescent="0.25">
      <c r="A42" s="43"/>
      <c r="B42" s="48" t="s">
        <v>42</v>
      </c>
      <c r="C42" s="44" t="s">
        <v>21</v>
      </c>
      <c r="D42" s="46">
        <v>3.0599999999999996</v>
      </c>
      <c r="E42" s="46"/>
      <c r="F42" s="46"/>
      <c r="G42" s="46"/>
      <c r="H42" s="46"/>
      <c r="I42" s="46"/>
      <c r="J42" s="46"/>
      <c r="K42" s="99">
        <f>F42+H42+J42</f>
        <v>0</v>
      </c>
      <c r="L42" s="106" t="s">
        <v>82</v>
      </c>
    </row>
    <row r="43" spans="1:15" s="47" customFormat="1" x14ac:dyDescent="0.25">
      <c r="A43" s="43">
        <v>10</v>
      </c>
      <c r="B43" s="41" t="s">
        <v>46</v>
      </c>
      <c r="C43" s="44" t="s">
        <v>44</v>
      </c>
      <c r="D43" s="45">
        <v>150</v>
      </c>
      <c r="E43" s="46"/>
      <c r="F43" s="46"/>
      <c r="G43" s="46"/>
      <c r="H43" s="46"/>
      <c r="I43" s="46"/>
      <c r="J43" s="46"/>
      <c r="K43" s="101"/>
      <c r="L43" s="106"/>
    </row>
    <row r="44" spans="1:15" s="47" customFormat="1" x14ac:dyDescent="0.25">
      <c r="A44" s="43"/>
      <c r="B44" s="48" t="s">
        <v>13</v>
      </c>
      <c r="C44" s="44" t="s">
        <v>14</v>
      </c>
      <c r="D44" s="46">
        <v>21.000000000000004</v>
      </c>
      <c r="E44" s="46"/>
      <c r="F44" s="46"/>
      <c r="G44" s="46"/>
      <c r="H44" s="46"/>
      <c r="I44" s="46"/>
      <c r="J44" s="46"/>
      <c r="K44" s="101">
        <f>F44+H44+J44</f>
        <v>0</v>
      </c>
      <c r="L44" s="106" t="s">
        <v>83</v>
      </c>
    </row>
    <row r="45" spans="1:15" s="47" customFormat="1" x14ac:dyDescent="0.25">
      <c r="A45" s="43"/>
      <c r="B45" s="44" t="s">
        <v>27</v>
      </c>
      <c r="C45" s="44"/>
      <c r="D45" s="46"/>
      <c r="E45" s="46"/>
      <c r="F45" s="46"/>
      <c r="G45" s="46"/>
      <c r="H45" s="46"/>
      <c r="I45" s="46"/>
      <c r="J45" s="46"/>
      <c r="K45" s="101"/>
      <c r="L45" s="106"/>
    </row>
    <row r="46" spans="1:15" s="47" customFormat="1" ht="15.75" x14ac:dyDescent="0.25">
      <c r="A46" s="43"/>
      <c r="B46" s="48" t="s">
        <v>47</v>
      </c>
      <c r="C46" s="44" t="s">
        <v>79</v>
      </c>
      <c r="D46" s="46">
        <v>10.649999999999999</v>
      </c>
      <c r="E46" s="46"/>
      <c r="F46" s="46"/>
      <c r="G46" s="46"/>
      <c r="H46" s="46"/>
      <c r="I46" s="46"/>
      <c r="J46" s="46"/>
      <c r="K46" s="101">
        <f>F46+H46+J46</f>
        <v>0</v>
      </c>
      <c r="L46" s="106" t="s">
        <v>84</v>
      </c>
    </row>
    <row r="47" spans="1:15" s="47" customFormat="1" x14ac:dyDescent="0.25">
      <c r="A47" s="43">
        <v>11</v>
      </c>
      <c r="B47" s="41" t="s">
        <v>48</v>
      </c>
      <c r="C47" s="44" t="s">
        <v>44</v>
      </c>
      <c r="D47" s="45">
        <v>55</v>
      </c>
      <c r="E47" s="46"/>
      <c r="F47" s="46"/>
      <c r="G47" s="46"/>
      <c r="H47" s="46"/>
      <c r="I47" s="46"/>
      <c r="J47" s="46"/>
      <c r="K47" s="99"/>
      <c r="L47" s="106"/>
    </row>
    <row r="48" spans="1:15" s="47" customFormat="1" x14ac:dyDescent="0.25">
      <c r="A48" s="43"/>
      <c r="B48" s="48" t="s">
        <v>13</v>
      </c>
      <c r="C48" s="44" t="s">
        <v>14</v>
      </c>
      <c r="D48" s="46">
        <v>6.875</v>
      </c>
      <c r="E48" s="46"/>
      <c r="F48" s="46"/>
      <c r="G48" s="46"/>
      <c r="H48" s="46"/>
      <c r="I48" s="46"/>
      <c r="J48" s="46"/>
      <c r="K48" s="99">
        <f t="shared" ref="K48:K52" si="0">F48+H48+J48</f>
        <v>0</v>
      </c>
      <c r="L48" s="106" t="s">
        <v>83</v>
      </c>
    </row>
    <row r="49" spans="1:15" s="47" customFormat="1" x14ac:dyDescent="0.25">
      <c r="A49" s="43"/>
      <c r="B49" s="49" t="s">
        <v>20</v>
      </c>
      <c r="C49" s="50" t="s">
        <v>21</v>
      </c>
      <c r="D49" s="46">
        <v>5.9950000000000001</v>
      </c>
      <c r="E49" s="51"/>
      <c r="F49" s="51"/>
      <c r="G49" s="51"/>
      <c r="H49" s="51"/>
      <c r="I49" s="51"/>
      <c r="J49" s="51"/>
      <c r="K49" s="99">
        <f t="shared" si="0"/>
        <v>0</v>
      </c>
      <c r="L49" s="106" t="s">
        <v>83</v>
      </c>
    </row>
    <row r="50" spans="1:15" s="47" customFormat="1" x14ac:dyDescent="0.25">
      <c r="A50" s="43"/>
      <c r="B50" s="44" t="s">
        <v>27</v>
      </c>
      <c r="C50" s="44"/>
      <c r="D50" s="46"/>
      <c r="E50" s="46"/>
      <c r="F50" s="46"/>
      <c r="G50" s="46"/>
      <c r="H50" s="46"/>
      <c r="I50" s="46"/>
      <c r="J50" s="46"/>
      <c r="K50" s="99"/>
      <c r="L50" s="106"/>
    </row>
    <row r="51" spans="1:15" s="47" customFormat="1" x14ac:dyDescent="0.25">
      <c r="A51" s="43"/>
      <c r="B51" s="23" t="s">
        <v>49</v>
      </c>
      <c r="C51" s="44" t="s">
        <v>44</v>
      </c>
      <c r="D51" s="46">
        <v>55.55</v>
      </c>
      <c r="E51" s="46"/>
      <c r="F51" s="46"/>
      <c r="G51" s="46"/>
      <c r="H51" s="46"/>
      <c r="I51" s="46"/>
      <c r="J51" s="46"/>
      <c r="K51" s="99">
        <f t="shared" si="0"/>
        <v>0</v>
      </c>
      <c r="L51" s="106" t="s">
        <v>84</v>
      </c>
      <c r="O51" s="53"/>
    </row>
    <row r="52" spans="1:15" s="47" customFormat="1" x14ac:dyDescent="0.25">
      <c r="A52" s="43"/>
      <c r="B52" s="48" t="s">
        <v>42</v>
      </c>
      <c r="C52" s="44" t="s">
        <v>21</v>
      </c>
      <c r="D52" s="46">
        <v>0.48840000000000006</v>
      </c>
      <c r="E52" s="46"/>
      <c r="F52" s="46"/>
      <c r="G52" s="46"/>
      <c r="H52" s="46"/>
      <c r="I52" s="46"/>
      <c r="J52" s="46"/>
      <c r="K52" s="99">
        <f t="shared" si="0"/>
        <v>0</v>
      </c>
      <c r="L52" s="106" t="s">
        <v>82</v>
      </c>
    </row>
    <row r="53" spans="1:15" s="47" customFormat="1" x14ac:dyDescent="0.25">
      <c r="A53" s="43">
        <v>12</v>
      </c>
      <c r="B53" s="41" t="s">
        <v>50</v>
      </c>
      <c r="C53" s="44" t="s">
        <v>44</v>
      </c>
      <c r="D53" s="45">
        <v>55</v>
      </c>
      <c r="E53" s="46"/>
      <c r="F53" s="46"/>
      <c r="G53" s="46"/>
      <c r="H53" s="46"/>
      <c r="I53" s="46"/>
      <c r="J53" s="46"/>
      <c r="K53" s="101"/>
      <c r="L53" s="106"/>
    </row>
    <row r="54" spans="1:15" s="47" customFormat="1" x14ac:dyDescent="0.25">
      <c r="A54" s="43"/>
      <c r="B54" s="48" t="s">
        <v>13</v>
      </c>
      <c r="C54" s="44" t="s">
        <v>14</v>
      </c>
      <c r="D54" s="46">
        <v>6.6</v>
      </c>
      <c r="E54" s="46"/>
      <c r="F54" s="46"/>
      <c r="G54" s="46"/>
      <c r="H54" s="46"/>
      <c r="I54" s="46"/>
      <c r="J54" s="46"/>
      <c r="K54" s="101">
        <f t="shared" ref="K54" si="1">F54+H54+J54</f>
        <v>0</v>
      </c>
      <c r="L54" s="106" t="s">
        <v>83</v>
      </c>
    </row>
    <row r="55" spans="1:15" s="47" customFormat="1" x14ac:dyDescent="0.25">
      <c r="A55" s="43"/>
      <c r="B55" s="44" t="s">
        <v>27</v>
      </c>
      <c r="C55" s="44"/>
      <c r="D55" s="46"/>
      <c r="E55" s="46"/>
      <c r="F55" s="46"/>
      <c r="G55" s="46"/>
      <c r="H55" s="46"/>
      <c r="I55" s="46"/>
      <c r="J55" s="46"/>
      <c r="K55" s="101"/>
      <c r="L55" s="106"/>
    </row>
    <row r="56" spans="1:15" s="47" customFormat="1" x14ac:dyDescent="0.25">
      <c r="A56" s="43"/>
      <c r="B56" s="48" t="s">
        <v>47</v>
      </c>
      <c r="C56" s="44" t="s">
        <v>44</v>
      </c>
      <c r="D56" s="46">
        <v>1.7269999999999999</v>
      </c>
      <c r="E56" s="46"/>
      <c r="F56" s="46"/>
      <c r="G56" s="46"/>
      <c r="H56" s="46"/>
      <c r="I56" s="46"/>
      <c r="J56" s="46"/>
      <c r="K56" s="101">
        <f t="shared" ref="K56" si="2">F56+H56+J56</f>
        <v>0</v>
      </c>
      <c r="L56" s="106" t="s">
        <v>84</v>
      </c>
    </row>
    <row r="57" spans="1:15" x14ac:dyDescent="0.25">
      <c r="A57" s="33">
        <v>13</v>
      </c>
      <c r="B57" s="26" t="s">
        <v>51</v>
      </c>
      <c r="C57" s="35" t="s">
        <v>38</v>
      </c>
      <c r="D57" s="54">
        <v>7.0383599999999999</v>
      </c>
      <c r="E57" s="36"/>
      <c r="F57" s="36"/>
      <c r="G57" s="36"/>
      <c r="H57" s="36"/>
      <c r="I57" s="36"/>
      <c r="J57" s="36"/>
      <c r="K57" s="98"/>
      <c r="L57" s="106"/>
    </row>
    <row r="58" spans="1:15" x14ac:dyDescent="0.25">
      <c r="A58" s="33"/>
      <c r="B58" s="37" t="s">
        <v>25</v>
      </c>
      <c r="C58" s="35" t="s">
        <v>14</v>
      </c>
      <c r="D58" s="25">
        <v>74.606616000000002</v>
      </c>
      <c r="E58" s="25"/>
      <c r="F58" s="25"/>
      <c r="G58" s="25"/>
      <c r="H58" s="25"/>
      <c r="I58" s="25"/>
      <c r="J58" s="25"/>
      <c r="K58" s="97">
        <f>F58+H58+J58</f>
        <v>0</v>
      </c>
      <c r="L58" s="106" t="s">
        <v>83</v>
      </c>
    </row>
    <row r="59" spans="1:15" x14ac:dyDescent="0.25">
      <c r="A59" s="33"/>
      <c r="B59" s="37" t="s">
        <v>20</v>
      </c>
      <c r="C59" s="35" t="s">
        <v>21</v>
      </c>
      <c r="D59" s="25">
        <v>50.253890400000003</v>
      </c>
      <c r="E59" s="25"/>
      <c r="F59" s="25"/>
      <c r="G59" s="25"/>
      <c r="H59" s="25"/>
      <c r="I59" s="25"/>
      <c r="J59" s="25"/>
      <c r="K59" s="97">
        <f>F59+H59+J59</f>
        <v>0</v>
      </c>
      <c r="L59" s="106" t="s">
        <v>83</v>
      </c>
    </row>
    <row r="60" spans="1:15" x14ac:dyDescent="0.25">
      <c r="A60" s="33"/>
      <c r="B60" s="35" t="s">
        <v>27</v>
      </c>
      <c r="C60" s="35"/>
      <c r="D60" s="25"/>
      <c r="E60" s="25"/>
      <c r="F60" s="25"/>
      <c r="G60" s="25"/>
      <c r="H60" s="25"/>
      <c r="I60" s="25"/>
      <c r="J60" s="25"/>
      <c r="K60" s="97"/>
      <c r="L60" s="106"/>
    </row>
    <row r="61" spans="1:15" x14ac:dyDescent="0.25">
      <c r="A61" s="33"/>
      <c r="B61" s="55" t="s">
        <v>52</v>
      </c>
      <c r="C61" s="35" t="s">
        <v>53</v>
      </c>
      <c r="D61" s="25">
        <v>18</v>
      </c>
      <c r="E61" s="25"/>
      <c r="F61" s="25"/>
      <c r="G61" s="25"/>
      <c r="H61" s="25"/>
      <c r="I61" s="25"/>
      <c r="J61" s="25"/>
      <c r="K61" s="97">
        <f t="shared" ref="K61:K65" si="3">F61+H61+J61</f>
        <v>0</v>
      </c>
      <c r="L61" s="106" t="s">
        <v>82</v>
      </c>
    </row>
    <row r="62" spans="1:15" x14ac:dyDescent="0.25">
      <c r="A62" s="33"/>
      <c r="B62" s="37" t="s">
        <v>54</v>
      </c>
      <c r="C62" s="35" t="s">
        <v>53</v>
      </c>
      <c r="D62" s="25">
        <v>6</v>
      </c>
      <c r="E62" s="25"/>
      <c r="F62" s="25"/>
      <c r="G62" s="25"/>
      <c r="H62" s="25"/>
      <c r="I62" s="25"/>
      <c r="J62" s="25"/>
      <c r="K62" s="97">
        <f t="shared" si="3"/>
        <v>0</v>
      </c>
      <c r="L62" s="106" t="s">
        <v>82</v>
      </c>
    </row>
    <row r="63" spans="1:15" x14ac:dyDescent="0.25">
      <c r="A63" s="33"/>
      <c r="B63" s="55" t="s">
        <v>55</v>
      </c>
      <c r="C63" s="35" t="s">
        <v>53</v>
      </c>
      <c r="D63" s="25">
        <v>6</v>
      </c>
      <c r="E63" s="25"/>
      <c r="F63" s="25"/>
      <c r="G63" s="25"/>
      <c r="H63" s="25"/>
      <c r="I63" s="25"/>
      <c r="J63" s="25"/>
      <c r="K63" s="97">
        <f t="shared" si="3"/>
        <v>0</v>
      </c>
      <c r="L63" s="106" t="s">
        <v>82</v>
      </c>
    </row>
    <row r="64" spans="1:15" s="47" customFormat="1" x14ac:dyDescent="0.25">
      <c r="A64" s="43"/>
      <c r="B64" s="48" t="s">
        <v>56</v>
      </c>
      <c r="C64" s="44" t="s">
        <v>38</v>
      </c>
      <c r="D64" s="46">
        <v>1.1050225199999999</v>
      </c>
      <c r="E64" s="46"/>
      <c r="F64" s="46"/>
      <c r="G64" s="46"/>
      <c r="H64" s="46"/>
      <c r="I64" s="46"/>
      <c r="J64" s="46"/>
      <c r="K64" s="101">
        <f t="shared" si="3"/>
        <v>0</v>
      </c>
      <c r="L64" s="106" t="s">
        <v>82</v>
      </c>
    </row>
    <row r="65" spans="1:12" s="47" customFormat="1" x14ac:dyDescent="0.25">
      <c r="A65" s="43"/>
      <c r="B65" s="48" t="s">
        <v>57</v>
      </c>
      <c r="C65" s="44" t="s">
        <v>21</v>
      </c>
      <c r="D65" s="46">
        <v>46.523559599999999</v>
      </c>
      <c r="E65" s="46"/>
      <c r="F65" s="46"/>
      <c r="G65" s="46"/>
      <c r="H65" s="46"/>
      <c r="I65" s="46"/>
      <c r="J65" s="46"/>
      <c r="K65" s="101">
        <f t="shared" si="3"/>
        <v>0</v>
      </c>
      <c r="L65" s="106" t="s">
        <v>82</v>
      </c>
    </row>
    <row r="66" spans="1:12" s="57" customFormat="1" ht="15.75" x14ac:dyDescent="0.25">
      <c r="A66" s="43">
        <v>14</v>
      </c>
      <c r="B66" s="56" t="s">
        <v>58</v>
      </c>
      <c r="C66" s="44" t="s">
        <v>80</v>
      </c>
      <c r="D66" s="42">
        <v>22.6</v>
      </c>
      <c r="E66" s="46"/>
      <c r="F66" s="46"/>
      <c r="G66" s="46"/>
      <c r="H66" s="46"/>
      <c r="I66" s="46"/>
      <c r="J66" s="46"/>
      <c r="K66" s="101"/>
      <c r="L66" s="106"/>
    </row>
    <row r="67" spans="1:12" s="57" customFormat="1" x14ac:dyDescent="0.25">
      <c r="A67" s="43"/>
      <c r="B67" s="48" t="s">
        <v>13</v>
      </c>
      <c r="C67" s="44" t="s">
        <v>14</v>
      </c>
      <c r="D67" s="46">
        <v>7.5936000000000012</v>
      </c>
      <c r="E67" s="46"/>
      <c r="F67" s="46"/>
      <c r="G67" s="46"/>
      <c r="H67" s="46"/>
      <c r="I67" s="46"/>
      <c r="J67" s="46"/>
      <c r="K67" s="101">
        <f>F67+H67+J67</f>
        <v>0</v>
      </c>
      <c r="L67" s="106" t="s">
        <v>83</v>
      </c>
    </row>
    <row r="68" spans="1:12" s="57" customFormat="1" x14ac:dyDescent="0.25">
      <c r="A68" s="43"/>
      <c r="B68" s="48" t="s">
        <v>40</v>
      </c>
      <c r="C68" s="44" t="s">
        <v>21</v>
      </c>
      <c r="D68" s="46">
        <v>0.33900000000000002</v>
      </c>
      <c r="E68" s="46"/>
      <c r="F68" s="46"/>
      <c r="G68" s="46"/>
      <c r="H68" s="46"/>
      <c r="I68" s="46"/>
      <c r="J68" s="46"/>
      <c r="K68" s="101">
        <f>F68+H68+J68</f>
        <v>0</v>
      </c>
      <c r="L68" s="106" t="s">
        <v>83</v>
      </c>
    </row>
    <row r="69" spans="1:12" s="57" customFormat="1" x14ac:dyDescent="0.25">
      <c r="A69" s="43"/>
      <c r="B69" s="44" t="s">
        <v>27</v>
      </c>
      <c r="C69" s="44"/>
      <c r="D69" s="46"/>
      <c r="E69" s="46"/>
      <c r="F69" s="46"/>
      <c r="G69" s="46"/>
      <c r="H69" s="46"/>
      <c r="I69" s="46"/>
      <c r="J69" s="46"/>
      <c r="K69" s="101"/>
      <c r="L69" s="106"/>
    </row>
    <row r="70" spans="1:12" s="57" customFormat="1" x14ac:dyDescent="0.25">
      <c r="A70" s="43"/>
      <c r="B70" s="48" t="s">
        <v>59</v>
      </c>
      <c r="C70" s="44" t="s">
        <v>17</v>
      </c>
      <c r="D70" s="46">
        <v>5.4239999999999997E-2</v>
      </c>
      <c r="E70" s="46"/>
      <c r="F70" s="46"/>
      <c r="G70" s="46"/>
      <c r="H70" s="46"/>
      <c r="I70" s="46"/>
      <c r="J70" s="46"/>
      <c r="K70" s="101">
        <f>F70+H70+J70</f>
        <v>0</v>
      </c>
      <c r="L70" s="106" t="s">
        <v>82</v>
      </c>
    </row>
    <row r="71" spans="1:12" s="57" customFormat="1" x14ac:dyDescent="0.25">
      <c r="A71" s="43"/>
      <c r="B71" s="48" t="s">
        <v>42</v>
      </c>
      <c r="C71" s="44" t="s">
        <v>21</v>
      </c>
      <c r="D71" s="46">
        <v>0.51527999999999996</v>
      </c>
      <c r="E71" s="46"/>
      <c r="F71" s="46"/>
      <c r="G71" s="46"/>
      <c r="H71" s="46"/>
      <c r="I71" s="46"/>
      <c r="J71" s="46"/>
      <c r="K71" s="101">
        <f>F71+H71+J71</f>
        <v>0</v>
      </c>
      <c r="L71" s="106" t="s">
        <v>82</v>
      </c>
    </row>
    <row r="72" spans="1:12" ht="15.75" x14ac:dyDescent="0.25">
      <c r="A72" s="22">
        <v>15</v>
      </c>
      <c r="B72" s="29" t="s">
        <v>60</v>
      </c>
      <c r="C72" s="24" t="s">
        <v>79</v>
      </c>
      <c r="D72" s="30">
        <v>3.3</v>
      </c>
      <c r="E72" s="25"/>
      <c r="F72" s="25"/>
      <c r="G72" s="25"/>
      <c r="H72" s="25"/>
      <c r="I72" s="25"/>
      <c r="J72" s="25"/>
      <c r="K72" s="97"/>
      <c r="L72" s="106"/>
    </row>
    <row r="73" spans="1:12" x14ac:dyDescent="0.25">
      <c r="A73" s="22"/>
      <c r="B73" s="23" t="s">
        <v>13</v>
      </c>
      <c r="C73" s="24" t="s">
        <v>61</v>
      </c>
      <c r="D73" s="25">
        <v>36.959999999999994</v>
      </c>
      <c r="E73" s="25"/>
      <c r="F73" s="25"/>
      <c r="G73" s="25"/>
      <c r="H73" s="25"/>
      <c r="I73" s="25"/>
      <c r="J73" s="25"/>
      <c r="K73" s="97">
        <f t="shared" ref="K73:K79" si="4">F73+H73+J73</f>
        <v>0</v>
      </c>
      <c r="L73" s="106" t="s">
        <v>83</v>
      </c>
    </row>
    <row r="74" spans="1:12" x14ac:dyDescent="0.25">
      <c r="A74" s="22"/>
      <c r="B74" s="23" t="s">
        <v>40</v>
      </c>
      <c r="C74" s="24" t="s">
        <v>26</v>
      </c>
      <c r="D74" s="25">
        <v>2.6069999999999998</v>
      </c>
      <c r="E74" s="25"/>
      <c r="F74" s="25"/>
      <c r="G74" s="25"/>
      <c r="H74" s="25"/>
      <c r="I74" s="25"/>
      <c r="J74" s="25"/>
      <c r="K74" s="97">
        <f t="shared" si="4"/>
        <v>0</v>
      </c>
      <c r="L74" s="106" t="s">
        <v>83</v>
      </c>
    </row>
    <row r="75" spans="1:12" s="60" customFormat="1" x14ac:dyDescent="0.25">
      <c r="A75" s="22"/>
      <c r="B75" s="23" t="s">
        <v>56</v>
      </c>
      <c r="C75" s="58" t="s">
        <v>38</v>
      </c>
      <c r="D75" s="59">
        <v>3.3494999999999995</v>
      </c>
      <c r="E75" s="25"/>
      <c r="F75" s="59"/>
      <c r="G75" s="59"/>
      <c r="H75" s="59"/>
      <c r="I75" s="59"/>
      <c r="J75" s="59"/>
      <c r="K75" s="97">
        <f t="shared" si="4"/>
        <v>0</v>
      </c>
      <c r="L75" s="106" t="s">
        <v>82</v>
      </c>
    </row>
    <row r="76" spans="1:12" ht="15.75" x14ac:dyDescent="0.25">
      <c r="A76" s="22"/>
      <c r="B76" s="61" t="s">
        <v>62</v>
      </c>
      <c r="C76" s="24" t="s">
        <v>79</v>
      </c>
      <c r="D76" s="25">
        <v>1.485E-2</v>
      </c>
      <c r="E76" s="25"/>
      <c r="F76" s="25"/>
      <c r="G76" s="25"/>
      <c r="H76" s="25"/>
      <c r="I76" s="25"/>
      <c r="J76" s="25"/>
      <c r="K76" s="97">
        <f t="shared" si="4"/>
        <v>0</v>
      </c>
      <c r="L76" s="106" t="s">
        <v>82</v>
      </c>
    </row>
    <row r="77" spans="1:12" ht="15.75" x14ac:dyDescent="0.25">
      <c r="A77" s="22"/>
      <c r="B77" s="61" t="s">
        <v>63</v>
      </c>
      <c r="C77" s="24" t="s">
        <v>79</v>
      </c>
      <c r="D77" s="25">
        <v>0.20327999999999999</v>
      </c>
      <c r="E77" s="25"/>
      <c r="F77" s="25"/>
      <c r="G77" s="25"/>
      <c r="H77" s="25"/>
      <c r="I77" s="25"/>
      <c r="J77" s="25"/>
      <c r="K77" s="97">
        <f t="shared" si="4"/>
        <v>0</v>
      </c>
      <c r="L77" s="106" t="s">
        <v>84</v>
      </c>
    </row>
    <row r="78" spans="1:12" ht="15.75" x14ac:dyDescent="0.25">
      <c r="A78" s="22"/>
      <c r="B78" s="61" t="s">
        <v>64</v>
      </c>
      <c r="C78" s="24" t="s">
        <v>79</v>
      </c>
      <c r="D78" s="25">
        <v>0.16103999999999999</v>
      </c>
      <c r="E78" s="25"/>
      <c r="F78" s="25"/>
      <c r="G78" s="25"/>
      <c r="H78" s="25"/>
      <c r="I78" s="25"/>
      <c r="J78" s="25"/>
      <c r="K78" s="97">
        <f t="shared" si="4"/>
        <v>0</v>
      </c>
      <c r="L78" s="106" t="s">
        <v>84</v>
      </c>
    </row>
    <row r="79" spans="1:12" x14ac:dyDescent="0.25">
      <c r="A79" s="22"/>
      <c r="B79" s="23" t="s">
        <v>42</v>
      </c>
      <c r="C79" s="24" t="s">
        <v>21</v>
      </c>
      <c r="D79" s="25">
        <v>7.5239999999999991</v>
      </c>
      <c r="E79" s="25"/>
      <c r="F79" s="25"/>
      <c r="G79" s="25"/>
      <c r="H79" s="25"/>
      <c r="I79" s="25"/>
      <c r="J79" s="25"/>
      <c r="K79" s="97">
        <f t="shared" si="4"/>
        <v>0</v>
      </c>
      <c r="L79" s="106" t="s">
        <v>84</v>
      </c>
    </row>
    <row r="80" spans="1:12" s="62" customFormat="1" x14ac:dyDescent="0.25">
      <c r="A80" s="43">
        <v>16</v>
      </c>
      <c r="B80" s="41" t="s">
        <v>65</v>
      </c>
      <c r="C80" s="44" t="s">
        <v>66</v>
      </c>
      <c r="D80" s="42">
        <v>2</v>
      </c>
      <c r="E80" s="46"/>
      <c r="F80" s="46"/>
      <c r="G80" s="46"/>
      <c r="H80" s="46"/>
      <c r="I80" s="46"/>
      <c r="J80" s="46"/>
      <c r="K80" s="101"/>
      <c r="L80" s="106"/>
    </row>
    <row r="81" spans="1:15" s="62" customFormat="1" x14ac:dyDescent="0.25">
      <c r="A81" s="43"/>
      <c r="B81" s="63" t="s">
        <v>13</v>
      </c>
      <c r="C81" s="44" t="s">
        <v>14</v>
      </c>
      <c r="D81" s="64">
        <v>33.6</v>
      </c>
      <c r="E81" s="46"/>
      <c r="F81" s="46"/>
      <c r="G81" s="46"/>
      <c r="H81" s="46"/>
      <c r="I81" s="46"/>
      <c r="J81" s="46"/>
      <c r="K81" s="101">
        <f>F81+H81+J81</f>
        <v>0</v>
      </c>
      <c r="L81" s="106" t="s">
        <v>83</v>
      </c>
    </row>
    <row r="82" spans="1:15" s="62" customFormat="1" x14ac:dyDescent="0.25">
      <c r="A82" s="43"/>
      <c r="B82" s="65" t="s">
        <v>27</v>
      </c>
      <c r="C82" s="44"/>
      <c r="D82" s="64"/>
      <c r="E82" s="46"/>
      <c r="F82" s="46"/>
      <c r="G82" s="46"/>
      <c r="H82" s="46"/>
      <c r="I82" s="46"/>
      <c r="J82" s="46"/>
      <c r="K82" s="101"/>
      <c r="L82" s="106"/>
    </row>
    <row r="83" spans="1:15" s="62" customFormat="1" x14ac:dyDescent="0.25">
      <c r="A83" s="43"/>
      <c r="B83" s="48" t="s">
        <v>67</v>
      </c>
      <c r="C83" s="44" t="s">
        <v>38</v>
      </c>
      <c r="D83" s="64">
        <v>0.1</v>
      </c>
      <c r="E83" s="46"/>
      <c r="F83" s="46"/>
      <c r="G83" s="46"/>
      <c r="H83" s="46"/>
      <c r="I83" s="46"/>
      <c r="J83" s="46"/>
      <c r="K83" s="101">
        <f>F83+H83+J83</f>
        <v>0</v>
      </c>
      <c r="L83" s="106" t="s">
        <v>82</v>
      </c>
    </row>
    <row r="84" spans="1:15" s="62" customFormat="1" ht="15.75" x14ac:dyDescent="0.25">
      <c r="A84" s="43"/>
      <c r="B84" s="48" t="s">
        <v>31</v>
      </c>
      <c r="C84" s="44" t="s">
        <v>79</v>
      </c>
      <c r="D84" s="64">
        <v>0.4</v>
      </c>
      <c r="E84" s="46"/>
      <c r="F84" s="46"/>
      <c r="G84" s="46"/>
      <c r="H84" s="46"/>
      <c r="I84" s="46"/>
      <c r="J84" s="46"/>
      <c r="K84" s="101">
        <f>F84+H84+J84</f>
        <v>0</v>
      </c>
      <c r="L84" s="106" t="s">
        <v>82</v>
      </c>
    </row>
    <row r="85" spans="1:15" s="62" customFormat="1" x14ac:dyDescent="0.25">
      <c r="A85" s="43"/>
      <c r="B85" s="63" t="s">
        <v>42</v>
      </c>
      <c r="C85" s="44" t="s">
        <v>21</v>
      </c>
      <c r="D85" s="64">
        <v>2.14</v>
      </c>
      <c r="E85" s="46"/>
      <c r="F85" s="46"/>
      <c r="G85" s="46"/>
      <c r="H85" s="46"/>
      <c r="I85" s="46"/>
      <c r="J85" s="46"/>
      <c r="K85" s="101">
        <f>F85+H85+J85</f>
        <v>0</v>
      </c>
      <c r="L85" s="106" t="s">
        <v>82</v>
      </c>
    </row>
    <row r="86" spans="1:15" x14ac:dyDescent="0.25">
      <c r="A86" s="66" t="s">
        <v>76</v>
      </c>
      <c r="B86" s="41" t="s">
        <v>68</v>
      </c>
      <c r="C86" s="24" t="s">
        <v>77</v>
      </c>
      <c r="D86" s="30">
        <v>1132</v>
      </c>
      <c r="E86" s="25"/>
      <c r="F86" s="25"/>
      <c r="G86" s="25"/>
      <c r="H86" s="25"/>
      <c r="I86" s="25"/>
      <c r="J86" s="25"/>
      <c r="K86" s="97"/>
      <c r="L86" s="106"/>
    </row>
    <row r="87" spans="1:15" x14ac:dyDescent="0.25">
      <c r="A87" s="22"/>
      <c r="B87" s="23" t="s">
        <v>13</v>
      </c>
      <c r="C87" s="24" t="s">
        <v>61</v>
      </c>
      <c r="D87" s="25">
        <v>307.904</v>
      </c>
      <c r="E87" s="25"/>
      <c r="F87" s="25"/>
      <c r="G87" s="25"/>
      <c r="H87" s="25"/>
      <c r="I87" s="25"/>
      <c r="J87" s="25"/>
      <c r="K87" s="97">
        <f>F87+H87+J87</f>
        <v>0</v>
      </c>
      <c r="L87" s="106" t="s">
        <v>83</v>
      </c>
    </row>
    <row r="88" spans="1:15" x14ac:dyDescent="0.25">
      <c r="A88" s="22"/>
      <c r="B88" s="23" t="s">
        <v>40</v>
      </c>
      <c r="C88" s="24" t="s">
        <v>21</v>
      </c>
      <c r="D88" s="25">
        <v>58.411200000000001</v>
      </c>
      <c r="E88" s="25"/>
      <c r="F88" s="25"/>
      <c r="G88" s="25"/>
      <c r="H88" s="25"/>
      <c r="I88" s="25"/>
      <c r="J88" s="25"/>
      <c r="K88" s="97">
        <f>F88+H88+J88</f>
        <v>0</v>
      </c>
      <c r="L88" s="106" t="s">
        <v>83</v>
      </c>
    </row>
    <row r="89" spans="1:15" x14ac:dyDescent="0.25">
      <c r="A89" s="22"/>
      <c r="B89" s="24" t="s">
        <v>27</v>
      </c>
      <c r="C89" s="24"/>
      <c r="D89" s="25"/>
      <c r="E89" s="25"/>
      <c r="F89" s="25"/>
      <c r="G89" s="25"/>
      <c r="H89" s="25"/>
      <c r="I89" s="25"/>
      <c r="J89" s="25"/>
      <c r="K89" s="97"/>
      <c r="L89" s="106"/>
      <c r="O89" s="67"/>
    </row>
    <row r="90" spans="1:15" x14ac:dyDescent="0.25">
      <c r="A90" s="22"/>
      <c r="B90" s="23" t="s">
        <v>69</v>
      </c>
      <c r="C90" s="24" t="s">
        <v>78</v>
      </c>
      <c r="D90" s="25">
        <v>4.8676000000000004</v>
      </c>
      <c r="E90" s="25"/>
      <c r="F90" s="25"/>
      <c r="G90" s="25"/>
      <c r="H90" s="25"/>
      <c r="I90" s="25"/>
      <c r="J90" s="25"/>
      <c r="K90" s="97">
        <f>F90+H90+J90</f>
        <v>0</v>
      </c>
      <c r="L90" s="106" t="s">
        <v>82</v>
      </c>
    </row>
    <row r="91" spans="1:15" x14ac:dyDescent="0.25">
      <c r="A91" s="22"/>
      <c r="B91" s="23" t="s">
        <v>70</v>
      </c>
      <c r="C91" s="24" t="s">
        <v>78</v>
      </c>
      <c r="D91" s="25">
        <v>10.867199999999999</v>
      </c>
      <c r="E91" s="25"/>
      <c r="F91" s="25"/>
      <c r="G91" s="25"/>
      <c r="H91" s="25"/>
      <c r="I91" s="25"/>
      <c r="J91" s="25"/>
      <c r="K91" s="97">
        <f>F91+H91+J91</f>
        <v>0</v>
      </c>
      <c r="L91" s="106" t="s">
        <v>84</v>
      </c>
    </row>
    <row r="92" spans="1:15" ht="15" thickBot="1" x14ac:dyDescent="0.3">
      <c r="A92" s="22"/>
      <c r="B92" s="23" t="s">
        <v>42</v>
      </c>
      <c r="C92" s="24" t="s">
        <v>21</v>
      </c>
      <c r="D92" s="25">
        <v>5.5468000000000002</v>
      </c>
      <c r="E92" s="25"/>
      <c r="F92" s="25"/>
      <c r="G92" s="25"/>
      <c r="H92" s="25"/>
      <c r="I92" s="25"/>
      <c r="J92" s="25"/>
      <c r="K92" s="97">
        <f>F92+H92+J92</f>
        <v>0</v>
      </c>
      <c r="L92" s="106" t="s">
        <v>82</v>
      </c>
    </row>
    <row r="93" spans="1:15" ht="15" thickBot="1" x14ac:dyDescent="0.3">
      <c r="A93" s="68"/>
      <c r="B93" s="69" t="s">
        <v>71</v>
      </c>
      <c r="C93" s="70"/>
      <c r="D93" s="71"/>
      <c r="E93" s="71"/>
      <c r="F93" s="72">
        <f>SUM(F7:F92)</f>
        <v>0</v>
      </c>
      <c r="G93" s="71"/>
      <c r="H93" s="72">
        <f>SUM(H7:H92)</f>
        <v>0</v>
      </c>
      <c r="I93" s="71"/>
      <c r="J93" s="72">
        <f>SUM(J7:J92)</f>
        <v>0</v>
      </c>
      <c r="K93" s="102">
        <f>SUM(K7:K92)</f>
        <v>0</v>
      </c>
      <c r="L93" s="73"/>
    </row>
    <row r="94" spans="1:15" ht="15" thickBot="1" x14ac:dyDescent="0.3">
      <c r="A94" s="74"/>
      <c r="B94" s="75" t="s">
        <v>72</v>
      </c>
      <c r="C94" s="76"/>
      <c r="D94" s="78"/>
      <c r="E94" s="78"/>
      <c r="F94" s="79">
        <f>F93*C94</f>
        <v>0</v>
      </c>
      <c r="G94" s="78"/>
      <c r="H94" s="78"/>
      <c r="I94" s="78"/>
      <c r="J94" s="78"/>
      <c r="K94" s="103">
        <f>F94</f>
        <v>0</v>
      </c>
      <c r="L94" s="80"/>
    </row>
    <row r="95" spans="1:15" ht="15" thickBot="1" x14ac:dyDescent="0.3">
      <c r="A95" s="81"/>
      <c r="B95" s="82" t="s">
        <v>73</v>
      </c>
      <c r="C95" s="76"/>
      <c r="D95" s="83"/>
      <c r="E95" s="83"/>
      <c r="F95" s="83"/>
      <c r="G95" s="83"/>
      <c r="H95" s="84">
        <f>H93*C95</f>
        <v>0</v>
      </c>
      <c r="I95" s="84"/>
      <c r="J95" s="84">
        <f>J93*C95</f>
        <v>0</v>
      </c>
      <c r="K95" s="104">
        <f>H95+J95</f>
        <v>0</v>
      </c>
      <c r="L95" s="85"/>
    </row>
    <row r="96" spans="1:15" ht="15" thickBot="1" x14ac:dyDescent="0.3">
      <c r="A96" s="74"/>
      <c r="B96" s="86" t="s">
        <v>1</v>
      </c>
      <c r="C96" s="77"/>
      <c r="D96" s="78"/>
      <c r="E96" s="78"/>
      <c r="F96" s="78"/>
      <c r="G96" s="78"/>
      <c r="H96" s="78"/>
      <c r="I96" s="78"/>
      <c r="J96" s="78"/>
      <c r="K96" s="105">
        <f>K93+K94+K95</f>
        <v>0</v>
      </c>
      <c r="L96" s="87"/>
    </row>
    <row r="97" spans="1:12" ht="15" thickBot="1" x14ac:dyDescent="0.3">
      <c r="A97" s="81"/>
      <c r="B97" s="88" t="s">
        <v>74</v>
      </c>
      <c r="C97" s="76"/>
      <c r="D97" s="83"/>
      <c r="E97" s="83"/>
      <c r="F97" s="83"/>
      <c r="G97" s="83"/>
      <c r="H97" s="83"/>
      <c r="I97" s="83"/>
      <c r="J97" s="83"/>
      <c r="K97" s="104">
        <f>K96*C97</f>
        <v>0</v>
      </c>
      <c r="L97" s="85"/>
    </row>
    <row r="98" spans="1:12" ht="15" thickBot="1" x14ac:dyDescent="0.3">
      <c r="A98" s="74"/>
      <c r="B98" s="86" t="s">
        <v>1</v>
      </c>
      <c r="C98" s="77"/>
      <c r="D98" s="78"/>
      <c r="E98" s="78"/>
      <c r="F98" s="78"/>
      <c r="G98" s="78"/>
      <c r="H98" s="78"/>
      <c r="I98" s="78"/>
      <c r="J98" s="78"/>
      <c r="K98" s="105">
        <f>K96+K97</f>
        <v>0</v>
      </c>
      <c r="L98" s="87"/>
    </row>
    <row r="99" spans="1:12" ht="15" thickBot="1" x14ac:dyDescent="0.3">
      <c r="A99" s="81"/>
      <c r="B99" s="88" t="s">
        <v>75</v>
      </c>
      <c r="C99" s="76"/>
      <c r="D99" s="83"/>
      <c r="E99" s="83"/>
      <c r="F99" s="83"/>
      <c r="G99" s="83"/>
      <c r="H99" s="83"/>
      <c r="I99" s="83"/>
      <c r="J99" s="83"/>
      <c r="K99" s="104">
        <f>K98*C99</f>
        <v>0</v>
      </c>
      <c r="L99" s="85"/>
    </row>
    <row r="100" spans="1:12" ht="15" thickBot="1" x14ac:dyDescent="0.3">
      <c r="A100" s="74"/>
      <c r="B100" s="86" t="s">
        <v>1</v>
      </c>
      <c r="C100" s="77"/>
      <c r="D100" s="78"/>
      <c r="E100" s="78"/>
      <c r="F100" s="78"/>
      <c r="G100" s="78"/>
      <c r="H100" s="78"/>
      <c r="I100" s="78"/>
      <c r="J100" s="78"/>
      <c r="K100" s="105">
        <f>K98+K99</f>
        <v>0</v>
      </c>
      <c r="L100" s="87"/>
    </row>
    <row r="101" spans="1:12" ht="15" thickBot="1" x14ac:dyDescent="0.3">
      <c r="A101" s="81"/>
      <c r="B101" s="88" t="s">
        <v>85</v>
      </c>
      <c r="C101" s="76"/>
      <c r="D101" s="83"/>
      <c r="E101" s="83"/>
      <c r="F101" s="83"/>
      <c r="G101" s="83"/>
      <c r="H101" s="83"/>
      <c r="I101" s="83"/>
      <c r="J101" s="83"/>
      <c r="K101" s="104"/>
      <c r="L101" s="85"/>
    </row>
    <row r="102" spans="1:12" ht="15" thickBot="1" x14ac:dyDescent="0.3">
      <c r="A102" s="74"/>
      <c r="B102" s="86" t="s">
        <v>1</v>
      </c>
      <c r="C102" s="77"/>
      <c r="D102" s="78"/>
      <c r="E102" s="78"/>
      <c r="F102" s="78"/>
      <c r="G102" s="78"/>
      <c r="H102" s="78"/>
      <c r="I102" s="78"/>
      <c r="J102" s="78"/>
      <c r="K102" s="105"/>
      <c r="L102" s="87"/>
    </row>
    <row r="103" spans="1:12" ht="15" thickBot="1" x14ac:dyDescent="0.3">
      <c r="A103" s="81"/>
      <c r="B103" s="88" t="s">
        <v>86</v>
      </c>
      <c r="C103" s="76"/>
      <c r="D103" s="83"/>
      <c r="E103" s="83"/>
      <c r="F103" s="83"/>
      <c r="G103" s="83"/>
      <c r="H103" s="83"/>
      <c r="I103" s="83"/>
      <c r="J103" s="83"/>
      <c r="K103" s="104"/>
      <c r="L103" s="85"/>
    </row>
    <row r="104" spans="1:12" ht="15" thickBot="1" x14ac:dyDescent="0.3">
      <c r="A104" s="74"/>
      <c r="B104" s="86" t="s">
        <v>1</v>
      </c>
      <c r="C104" s="77"/>
      <c r="D104" s="78"/>
      <c r="E104" s="78"/>
      <c r="F104" s="78"/>
      <c r="G104" s="78"/>
      <c r="H104" s="78"/>
      <c r="I104" s="78"/>
      <c r="J104" s="78"/>
      <c r="K104" s="105"/>
      <c r="L104" s="87"/>
    </row>
    <row r="105" spans="1:12" x14ac:dyDescent="0.25">
      <c r="A105" s="89"/>
      <c r="B105" s="3"/>
      <c r="C105" s="89"/>
      <c r="D105" s="90"/>
      <c r="E105" s="89"/>
      <c r="F105" s="91"/>
      <c r="G105" s="91"/>
      <c r="H105" s="91"/>
      <c r="I105" s="91"/>
      <c r="J105" s="91"/>
      <c r="K105" s="91"/>
    </row>
    <row r="106" spans="1:12" x14ac:dyDescent="0.25">
      <c r="B106" s="92"/>
      <c r="C106" s="93"/>
      <c r="D106" s="94"/>
      <c r="E106" s="93"/>
      <c r="F106" s="111"/>
      <c r="G106" s="111"/>
      <c r="H106" s="111"/>
    </row>
  </sheetData>
  <autoFilter ref="A6:L104"/>
  <mergeCells count="8">
    <mergeCell ref="E4:F4"/>
    <mergeCell ref="G4:H4"/>
    <mergeCell ref="I4:J4"/>
    <mergeCell ref="F106:H106"/>
    <mergeCell ref="A4:A5"/>
    <mergeCell ref="B4:B5"/>
    <mergeCell ref="C4:C5"/>
    <mergeCell ref="D4:D5"/>
  </mergeCells>
  <pageMargins left="0.2" right="0.19" top="0.17" bottom="0.21" header="0.17" footer="0.16"/>
  <pageSetup paperSize="9" scale="86" orientation="landscape" r:id="rId1"/>
  <headerFooter alignWithMargins="0"/>
  <ignoredErrors>
    <ignoredError sqref="K19:K20 K38:K52 F94:K97 F98:J100 K93" unlockedFormula="1"/>
    <ignoredError sqref="K98:K100" formula="1" unlockedFormula="1"/>
    <ignoredError sqref="F93:J93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Omiadze</dc:creator>
  <cp:lastModifiedBy>Nino Dzidziguri</cp:lastModifiedBy>
  <dcterms:created xsi:type="dcterms:W3CDTF">2018-12-31T06:28:43Z</dcterms:created>
  <dcterms:modified xsi:type="dcterms:W3CDTF">2019-04-18T14:43:28Z</dcterms:modified>
</cp:coreProperties>
</file>